
<file path=[Content_Types].xml><?xml version="1.0" encoding="utf-8"?>
<Types xmlns="http://schemas.openxmlformats.org/package/2006/content-types">
  <Override PartName="/xl/chartsheets/sheet17.xml" ContentType="application/vnd.openxmlformats-officedocument.spreadsheetml.chartsheet+xml"/>
  <Override PartName="/xl/chartsheets/sheet24.xml" ContentType="application/vnd.openxmlformats-officedocument.spreadsheetml.chartsheet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heets/sheet13.xml" ContentType="application/vnd.openxmlformats-officedocument.spreadsheetml.chartsheet+xml"/>
  <Override PartName="/xl/chartsheets/sheet31.xml" ContentType="application/vnd.openxmlformats-officedocument.spreadsheetml.chartsheet+xml"/>
  <Override PartName="/xl/worksheets/sheet7.xml" ContentType="application/vnd.openxmlformats-officedocument.spreadsheetml.worksheet+xml"/>
  <Override PartName="/xl/drawings/drawing17.xml" ContentType="application/vnd.openxmlformats-officedocument.drawing+xml"/>
  <Override PartName="/xl/drawings/drawing28.xml" ContentType="application/vnd.openxmlformats-officedocument.drawing+xml"/>
  <Default Extension="xml" ContentType="application/xml"/>
  <Override PartName="/xl/chartsheets/sheet20.xml" ContentType="application/vnd.openxmlformats-officedocument.spreadsheetml.chartsheet+xml"/>
  <Override PartName="/xl/drawings/drawing2.xml" ContentType="application/vnd.openxmlformats-officedocument.drawing+xml"/>
  <Override PartName="/xl/chartsheets/sheet8.xml" ContentType="application/vnd.openxmlformats-officedocument.spreadsheetml.chartsheet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drawings/drawing24.xml" ContentType="application/vnd.openxmlformats-officedocument.drawing+xml"/>
  <Override PartName="/xl/charts/chart27.xml" ContentType="application/vnd.openxmlformats-officedocument.drawingml.chart+xml"/>
  <Override PartName="/docProps/custom.xml" ContentType="application/vnd.openxmlformats-officedocument.custom-properties+xml"/>
  <Override PartName="/xl/chartsheets/sheet4.xml" ContentType="application/vnd.openxmlformats-officedocument.spreadsheetml.chartsheet+xml"/>
  <Override PartName="/xl/charts/chart16.xml" ContentType="application/vnd.openxmlformats-officedocument.drawingml.chart+xml"/>
  <Override PartName="/xl/drawings/drawing20.xml" ContentType="application/vnd.openxmlformats-officedocument.drawing+xml"/>
  <Override PartName="/xl/drawings/drawing31.xml" ContentType="application/vnd.openxmlformats-officedocument.drawing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/chart14.xml" ContentType="application/vnd.openxmlformats-officedocument.drawingml.chart+xml"/>
  <Override PartName="/xl/charts/chart23.xml" ContentType="application/vnd.openxmlformats-officedocument.drawingml.chart+xml"/>
  <Override PartName="/xl/charts/chart32.xml" ContentType="application/vnd.openxmlformats-officedocument.drawingml.chart+xml"/>
  <Override PartName="/xl/chartsheets/sheet29.xml" ContentType="application/vnd.openxmlformats-officedocument.spreadsheetml.chartshee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30.xml" ContentType="application/vnd.openxmlformats-officedocument.drawingml.chart+xml"/>
  <Override PartName="/xl/chartsheets/sheet18.xml" ContentType="application/vnd.openxmlformats-officedocument.spreadsheetml.chartsheet+xml"/>
  <Override PartName="/xl/chartsheets/sheet27.xml" ContentType="application/vnd.openxmlformats-officedocument.spreadsheetml.chartsheet+xml"/>
  <Override PartName="/xl/worksheets/sheet16.xml" ContentType="application/vnd.openxmlformats-officedocument.spreadsheetml.worksheet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Default Extension="bin" ContentType="application/vnd.openxmlformats-officedocument.spreadsheetml.printerSettings"/>
  <Override PartName="/xl/chartsheets/sheet16.xml" ContentType="application/vnd.openxmlformats-officedocument.spreadsheetml.chartsheet+xml"/>
  <Override PartName="/xl/chartsheets/sheet25.xml" ContentType="application/vnd.openxmlformats-officedocument.spreadsheetml.chartsheet+xml"/>
  <Override PartName="/xl/worksheets/sheet14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drawings/drawing29.xml" ContentType="application/vnd.openxmlformats-officedocument.drawing+xml"/>
  <Override PartName="/xl/chartsheets/sheet14.xml" ContentType="application/vnd.openxmlformats-officedocument.spreadsheetml.chartsheet+xml"/>
  <Override PartName="/xl/chartsheets/sheet23.xml" ContentType="application/vnd.openxmlformats-officedocument.spreadsheetml.chartsheet+xml"/>
  <Override PartName="/xl/chartsheets/sheet32.xml" ContentType="application/vnd.openxmlformats-officedocument.spreadsheetml.chart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drawings/drawing27.xml" ContentType="application/vnd.openxmlformats-officedocument.drawing+xml"/>
  <Override PartName="/xl/workbook.xml" ContentType="application/vnd.openxmlformats-officedocument.spreadsheetml.sheet.main+xml"/>
  <Override PartName="/xl/chartsheets/sheet9.xml" ContentType="application/vnd.openxmlformats-officedocument.spreadsheetml.chartsheet+xml"/>
  <Override PartName="/xl/chartsheets/sheet12.xml" ContentType="application/vnd.openxmlformats-officedocument.spreadsheetml.chartsheet+xml"/>
  <Override PartName="/xl/chartsheets/sheet21.xml" ContentType="application/vnd.openxmlformats-officedocument.spreadsheetml.chartsheet+xml"/>
  <Override PartName="/xl/chartsheets/sheet30.xml" ContentType="application/vnd.openxmlformats-officedocument.spreadsheetml.chartsheet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docProps/app.xml" ContentType="application/vnd.openxmlformats-officedocument.extended-properties+xml"/>
  <Override PartName="/xl/chartsheets/sheet7.xml" ContentType="application/vnd.openxmlformats-officedocument.spreadsheetml.chartsheet+xml"/>
  <Override PartName="/xl/chartsheets/sheet10.xml" ContentType="application/vnd.openxmlformats-officedocument.spreadsheetml.chart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charts/chart19.xml" ContentType="application/vnd.openxmlformats-officedocument.drawingml.chart+xml"/>
  <Override PartName="/xl/drawings/drawing23.xml" ContentType="application/vnd.openxmlformats-officedocument.drawing+xml"/>
  <Override PartName="/xl/charts/chart28.xml" ContentType="application/vnd.openxmlformats-officedocument.drawingml.chart+xml"/>
  <Override PartName="/xl/drawings/drawing32.xml" ContentType="application/vnd.openxmlformats-officedocument.drawing+xml"/>
  <Override PartName="/xl/chartsheets/sheet5.xml" ContentType="application/vnd.openxmlformats-officedocument.spreadsheetml.chartsheet+xml"/>
  <Override PartName="/xl/drawings/drawing12.xml" ContentType="application/vnd.openxmlformats-officedocument.drawing+xml"/>
  <Override PartName="/xl/charts/chart17.xml" ContentType="application/vnd.openxmlformats-officedocument.drawingml.chart+xml"/>
  <Override PartName="/xl/drawings/drawing21.xml" ContentType="application/vnd.openxmlformats-officedocument.drawing+xml"/>
  <Override PartName="/xl/charts/chart26.xml" ContentType="application/vnd.openxmlformats-officedocument.drawingml.chart+xml"/>
  <Override PartName="/xl/drawings/drawing30.xml" ContentType="application/vnd.openxmlformats-officedocument.drawing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chartsheets/sheet3.xml" ContentType="application/vnd.openxmlformats-officedocument.spreadsheetml.chartsheet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charts/chart24.xml" ContentType="application/vnd.openxmlformats-officedocument.drawingml.chart+xml"/>
  <Override PartName="/xl/charts/chart33.xml" ContentType="application/vnd.openxmlformats-officedocument.drawingml.chart+xml"/>
  <Override PartName="/xl/chartsheets/sheet1.xml" ContentType="application/vnd.openxmlformats-officedocument.spreadsheetml.chartsheet+xml"/>
  <Override PartName="/xl/chartsheets/sheet19.xml" ContentType="application/vnd.openxmlformats-officedocument.spreadsheetml.chartsheet+xml"/>
  <Override PartName="/xl/chartsheets/sheet28.xml" ContentType="application/vnd.openxmlformats-officedocument.spreadsheetml.chartsheet+xml"/>
  <Override PartName="/xl/worksheets/sheet17.xml" ContentType="application/vnd.openxmlformats-officedocument.spreadsheetml.workshee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xl/charts/chart31.xml" ContentType="application/vnd.openxmlformats-officedocument.drawingml.chart+xml"/>
  <Override PartName="/docProps/core.xml" ContentType="application/vnd.openxmlformats-package.core-properties+xml"/>
  <Override PartName="/xl/chartsheets/sheet26.xml" ContentType="application/vnd.openxmlformats-officedocument.spreadsheetml.chartsheet+xml"/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chartsheets/sheet15.xml" ContentType="application/vnd.openxmlformats-officedocument.spreadsheetml.chartsheet+xml"/>
  <Override PartName="/xl/chartsheets/sheet33.xml" ContentType="application/vnd.openxmlformats-officedocument.spreadsheetml.chart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chartsheets/sheet22.xml" ContentType="application/vnd.openxmlformats-officedocument.spreadsheetml.chart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Override PartName="/xl/chartsheets/sheet11.xml" ContentType="application/vnd.openxmlformats-officedocument.spreadsheetml.chartsheet+xml"/>
  <Override PartName="/xl/worksheets/sheet5.xml" ContentType="application/vnd.openxmlformats-officedocument.spreadsheetml.worksheet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charts/chart29.xml" ContentType="application/vnd.openxmlformats-officedocument.drawingml.chart+xml"/>
  <Override PartName="/xl/chartsheets/sheet6.xml" ContentType="application/vnd.openxmlformats-officedocument.spreadsheetml.chartsheet+xml"/>
  <Override PartName="/xl/charts/chart18.xml" ContentType="application/vnd.openxmlformats-officedocument.drawingml.chart+xml"/>
  <Override PartName="/xl/drawings/drawing22.xml" ContentType="application/vnd.openxmlformats-officedocument.drawing+xml"/>
  <Override PartName="/xl/drawings/drawing33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harts/chart25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1355" windowHeight="7935"/>
  </bookViews>
  <sheets>
    <sheet name="Taul1" sheetId="160" r:id="rId1"/>
    <sheet name="ELY-alue" sheetId="172" r:id="rId2"/>
    <sheet name="maakunnat1" sheetId="162" r:id="rId3"/>
    <sheet name="maakunnat2" sheetId="185" r:id="rId4"/>
    <sheet name="maakunnat3" sheetId="190" r:id="rId5"/>
    <sheet name="maakunnat4" sheetId="171" r:id="rId6"/>
    <sheet name="Pohjanmaa" sheetId="173" r:id="rId7"/>
    <sheet name="PO1" sheetId="165" r:id="rId8"/>
    <sheet name="PO2" sheetId="195" r:id="rId9"/>
    <sheet name="PO3" sheetId="191" r:id="rId10"/>
    <sheet name="PO4" sheetId="169" r:id="rId11"/>
    <sheet name="K-P" sheetId="174" r:id="rId12"/>
    <sheet name="KP1" sheetId="167" r:id="rId13"/>
    <sheet name="KP2" sheetId="168" r:id="rId14"/>
    <sheet name="KP3" sheetId="192" r:id="rId15"/>
    <sheet name="KP4" sheetId="170" r:id="rId16"/>
    <sheet name="EP1" sheetId="186" r:id="rId17"/>
    <sheet name="EP2" sheetId="187" r:id="rId18"/>
    <sheet name="EP3" sheetId="193" r:id="rId19"/>
    <sheet name="EP4" sheetId="188" r:id="rId20"/>
    <sheet name="Vaasan sk ja Kyrönmaa" sheetId="175" r:id="rId21"/>
    <sheet name="Kokkolan sk" sheetId="176" r:id="rId22"/>
    <sheet name="Pietarsaaren sk" sheetId="177" r:id="rId23"/>
    <sheet name="Suupohjan rs" sheetId="178" r:id="rId24"/>
    <sheet name="Kaustisen sk" sheetId="179" r:id="rId25"/>
    <sheet name="seutukunnat1" sheetId="194" r:id="rId26"/>
    <sheet name="seutukunnat2" sheetId="197" r:id="rId27"/>
    <sheet name="seutukunnat3" sheetId="198" r:id="rId28"/>
    <sheet name="Vaasa" sheetId="181" r:id="rId29"/>
    <sheet name="Kokkola" sheetId="182" r:id="rId30"/>
    <sheet name="Mustasaari" sheetId="184" r:id="rId31"/>
    <sheet name="Pietarsaari" sheetId="183" r:id="rId32"/>
    <sheet name="kunnat1" sheetId="200" r:id="rId33"/>
    <sheet name="kunnat2" sheetId="201" r:id="rId34"/>
    <sheet name="ely" sheetId="1" r:id="rId35"/>
    <sheet name="Pohj" sheetId="93" r:id="rId36"/>
    <sheet name="KP" sheetId="96" r:id="rId37"/>
    <sheet name="Vsa sk ja Kyrö" sheetId="2" r:id="rId38"/>
    <sheet name="Kla sk" sheetId="26" r:id="rId39"/>
    <sheet name="Prs sk" sheetId="48" r:id="rId40"/>
    <sheet name="Suup rs" sheetId="51" r:id="rId41"/>
    <sheet name="Kaust sk" sheetId="54" r:id="rId42"/>
    <sheet name="sk vrt" sheetId="60" r:id="rId43"/>
    <sheet name="Vsa" sheetId="3" r:id="rId44"/>
    <sheet name="Kla" sheetId="63" r:id="rId45"/>
    <sheet name="Prs" sheetId="64" r:id="rId46"/>
    <sheet name="Mustas." sheetId="99" r:id="rId47"/>
    <sheet name="maakunnat" sheetId="161" r:id="rId48"/>
    <sheet name="kunnat" sheetId="164" r:id="rId49"/>
    <sheet name="Taul2" sheetId="199" r:id="rId50"/>
  </sheets>
  <calcPr calcId="125725"/>
</workbook>
</file>

<file path=xl/calcChain.xml><?xml version="1.0" encoding="utf-8"?>
<calcChain xmlns="http://schemas.openxmlformats.org/spreadsheetml/2006/main">
  <c r="E104" i="199"/>
  <c r="F104"/>
  <c r="E250"/>
  <c r="F250" s="1"/>
  <c r="E92"/>
  <c r="F92" s="1"/>
  <c r="E129"/>
  <c r="F129" s="1"/>
  <c r="E184"/>
  <c r="F184" s="1"/>
  <c r="E209"/>
  <c r="F209" s="1"/>
  <c r="E320"/>
  <c r="F320" s="1"/>
  <c r="E314"/>
  <c r="F314" s="1"/>
  <c r="E299"/>
  <c r="F299" s="1"/>
  <c r="E287"/>
  <c r="F287" s="1"/>
  <c r="E6"/>
  <c r="F6" s="1"/>
  <c r="E89"/>
  <c r="F89" s="1"/>
  <c r="E163"/>
  <c r="F163" s="1"/>
  <c r="E251"/>
  <c r="F251" s="1"/>
  <c r="E253"/>
  <c r="F253" s="1"/>
  <c r="E68"/>
  <c r="F68" s="1"/>
  <c r="E318"/>
  <c r="F318"/>
  <c r="E319"/>
  <c r="F319" s="1"/>
  <c r="E139"/>
  <c r="F139" s="1"/>
  <c r="E143"/>
  <c r="F143" s="1"/>
  <c r="E312"/>
  <c r="F312" s="1"/>
  <c r="E308"/>
  <c r="F308" s="1"/>
  <c r="E57"/>
  <c r="F57" s="1"/>
  <c r="E298"/>
  <c r="F298" s="1"/>
  <c r="E178"/>
  <c r="F178" s="1"/>
  <c r="E117"/>
  <c r="F117" s="1"/>
  <c r="E141"/>
  <c r="F141" s="1"/>
  <c r="E239"/>
  <c r="F239" s="1"/>
  <c r="E110"/>
  <c r="F110"/>
  <c r="E121"/>
  <c r="F121" s="1"/>
  <c r="E60"/>
  <c r="F60" s="1"/>
  <c r="E218"/>
  <c r="F218" s="1"/>
  <c r="E5"/>
  <c r="F5" s="1"/>
  <c r="E266"/>
  <c r="F266" s="1"/>
  <c r="E52"/>
  <c r="F52" s="1"/>
  <c r="E290"/>
  <c r="F290" s="1"/>
  <c r="E102"/>
  <c r="F102"/>
  <c r="E258"/>
  <c r="F258" s="1"/>
  <c r="E254"/>
  <c r="F254" s="1"/>
  <c r="E28"/>
  <c r="F28" s="1"/>
  <c r="E275"/>
  <c r="F275" s="1"/>
  <c r="E100"/>
  <c r="F100" s="1"/>
  <c r="E18"/>
  <c r="F18" s="1"/>
  <c r="E112"/>
  <c r="F112" s="1"/>
  <c r="E50"/>
  <c r="F50"/>
  <c r="E146"/>
  <c r="F146" s="1"/>
  <c r="E142"/>
  <c r="F142" s="1"/>
  <c r="E90"/>
  <c r="F90" s="1"/>
  <c r="E174"/>
  <c r="F174" s="1"/>
  <c r="E44"/>
  <c r="F44" s="1"/>
  <c r="E149"/>
  <c r="F149" s="1"/>
  <c r="E170"/>
  <c r="F170" s="1"/>
  <c r="E272"/>
  <c r="F272"/>
  <c r="E189"/>
  <c r="F189" s="1"/>
  <c r="E134"/>
  <c r="F134" s="1"/>
  <c r="E73"/>
  <c r="F73" s="1"/>
  <c r="E16"/>
  <c r="F16" s="1"/>
  <c r="E173"/>
  <c r="F173"/>
  <c r="E197"/>
  <c r="F197" s="1"/>
  <c r="E179"/>
  <c r="F179" s="1"/>
  <c r="E193"/>
  <c r="F193" s="1"/>
  <c r="E187"/>
  <c r="F187" s="1"/>
  <c r="E182"/>
  <c r="F182" s="1"/>
  <c r="E279"/>
  <c r="F279" s="1"/>
  <c r="E156"/>
  <c r="F156" s="1"/>
  <c r="E11"/>
  <c r="F11" s="1"/>
  <c r="E282"/>
  <c r="F282" s="1"/>
  <c r="E54"/>
  <c r="F54" s="1"/>
  <c r="E30"/>
  <c r="F30" s="1"/>
  <c r="E39"/>
  <c r="F39" s="1"/>
  <c r="E233"/>
  <c r="F233" s="1"/>
  <c r="E34"/>
  <c r="F34" s="1"/>
  <c r="E87"/>
  <c r="F87" s="1"/>
  <c r="E40"/>
  <c r="F40" s="1"/>
  <c r="E165"/>
  <c r="F165" s="1"/>
  <c r="E93"/>
  <c r="F93" s="1"/>
  <c r="E300"/>
  <c r="F300" s="1"/>
  <c r="E167"/>
  <c r="F167" s="1"/>
  <c r="E303"/>
  <c r="F303" s="1"/>
  <c r="E119"/>
  <c r="F119" s="1"/>
  <c r="E203"/>
  <c r="F203" s="1"/>
  <c r="E255"/>
  <c r="F255" s="1"/>
  <c r="E305"/>
  <c r="F305" s="1"/>
  <c r="E85"/>
  <c r="F85" s="1"/>
  <c r="E71"/>
  <c r="F71" s="1"/>
  <c r="E115"/>
  <c r="F115" s="1"/>
  <c r="E202"/>
  <c r="F202" s="1"/>
  <c r="E261"/>
  <c r="F261" s="1"/>
  <c r="E51"/>
  <c r="F51" s="1"/>
  <c r="E135"/>
  <c r="F135" s="1"/>
  <c r="E127"/>
  <c r="F127" s="1"/>
  <c r="E147"/>
  <c r="F147" s="1"/>
  <c r="E72"/>
  <c r="F72" s="1"/>
  <c r="E36"/>
  <c r="F36" s="1"/>
  <c r="E103"/>
  <c r="F103" s="1"/>
  <c r="E276"/>
  <c r="F276" s="1"/>
  <c r="E291"/>
  <c r="F291" s="1"/>
  <c r="E32"/>
  <c r="F32" s="1"/>
  <c r="E96"/>
  <c r="F96" s="1"/>
  <c r="E157"/>
  <c r="F157" s="1"/>
  <c r="E123"/>
  <c r="F123" s="1"/>
  <c r="E307"/>
  <c r="F307" s="1"/>
  <c r="E137"/>
  <c r="F137" s="1"/>
  <c r="E27"/>
  <c r="F27" s="1"/>
  <c r="E210"/>
  <c r="F210" s="1"/>
  <c r="E244"/>
  <c r="F244" s="1"/>
  <c r="E83"/>
  <c r="F83" s="1"/>
  <c r="E271"/>
  <c r="F271" s="1"/>
  <c r="E259"/>
  <c r="F259" s="1"/>
  <c r="E23"/>
  <c r="F23" s="1"/>
  <c r="E14"/>
  <c r="F14" s="1"/>
  <c r="E148"/>
  <c r="F148" s="1"/>
  <c r="E155"/>
  <c r="F155" s="1"/>
  <c r="E120"/>
  <c r="F120" s="1"/>
  <c r="E262"/>
  <c r="F262" s="1"/>
  <c r="E323"/>
  <c r="F323" s="1"/>
  <c r="E12"/>
  <c r="F12" s="1"/>
  <c r="E215"/>
  <c r="F215" s="1"/>
  <c r="E84"/>
  <c r="F84" s="1"/>
  <c r="E315"/>
  <c r="F315" s="1"/>
  <c r="E76"/>
  <c r="F76" s="1"/>
  <c r="E304"/>
  <c r="F304" s="1"/>
  <c r="E195"/>
  <c r="F195" s="1"/>
  <c r="E249"/>
  <c r="F249" s="1"/>
  <c r="E324"/>
  <c r="F324" s="1"/>
  <c r="E252"/>
  <c r="F252" s="1"/>
  <c r="E13"/>
  <c r="F13" s="1"/>
  <c r="E132"/>
  <c r="F132" s="1"/>
  <c r="E125"/>
  <c r="F125" s="1"/>
  <c r="E247"/>
  <c r="F247" s="1"/>
  <c r="E105"/>
  <c r="F105" s="1"/>
  <c r="E230"/>
  <c r="F230" s="1"/>
  <c r="E17"/>
  <c r="F17" s="1"/>
  <c r="E82"/>
  <c r="F82" s="1"/>
  <c r="E66"/>
  <c r="F66" s="1"/>
  <c r="E286"/>
  <c r="F286" s="1"/>
  <c r="E236"/>
  <c r="F236" s="1"/>
  <c r="E285"/>
  <c r="F285" s="1"/>
  <c r="E49"/>
  <c r="F49" s="1"/>
  <c r="E107"/>
  <c r="F107" s="1"/>
  <c r="E316"/>
  <c r="F316" s="1"/>
  <c r="E91"/>
  <c r="F91" s="1"/>
  <c r="E69"/>
  <c r="F69" s="1"/>
  <c r="E109"/>
  <c r="F109" s="1"/>
  <c r="E88"/>
  <c r="F88" s="1"/>
  <c r="E26"/>
  <c r="F26" s="1"/>
  <c r="E74"/>
  <c r="F74" s="1"/>
  <c r="E130"/>
  <c r="F130" s="1"/>
  <c r="E79"/>
  <c r="F79" s="1"/>
  <c r="E317"/>
  <c r="F317" s="1"/>
  <c r="E277"/>
  <c r="F277" s="1"/>
  <c r="E322"/>
  <c r="F322" s="1"/>
  <c r="E183"/>
  <c r="F183" s="1"/>
  <c r="E186"/>
  <c r="F186" s="1"/>
  <c r="E227"/>
  <c r="F227" s="1"/>
  <c r="E168"/>
  <c r="F168" s="1"/>
  <c r="E214"/>
  <c r="F214" s="1"/>
  <c r="E94"/>
  <c r="F94" s="1"/>
  <c r="E278"/>
  <c r="F278" s="1"/>
  <c r="E108"/>
  <c r="F108" s="1"/>
  <c r="E309"/>
  <c r="F309" s="1"/>
  <c r="E231"/>
  <c r="F231" s="1"/>
  <c r="E274"/>
  <c r="F274" s="1"/>
  <c r="E22"/>
  <c r="F22" s="1"/>
  <c r="E118"/>
  <c r="F118" s="1"/>
  <c r="E292"/>
  <c r="F292" s="1"/>
  <c r="E263"/>
  <c r="F263" s="1"/>
  <c r="E62"/>
  <c r="F62" s="1"/>
  <c r="E111"/>
  <c r="F111" s="1"/>
  <c r="E133"/>
  <c r="F133" s="1"/>
  <c r="E283"/>
  <c r="F283" s="1"/>
  <c r="E58"/>
  <c r="F58" s="1"/>
  <c r="E98"/>
  <c r="F98" s="1"/>
  <c r="E159"/>
  <c r="F159" s="1"/>
  <c r="E65"/>
  <c r="F65" s="1"/>
  <c r="E166"/>
  <c r="F166" s="1"/>
  <c r="E81"/>
  <c r="F81" s="1"/>
  <c r="E97"/>
  <c r="F97" s="1"/>
  <c r="E37"/>
  <c r="F37" s="1"/>
  <c r="E188"/>
  <c r="F188" s="1"/>
  <c r="E131"/>
  <c r="F131" s="1"/>
  <c r="E29"/>
  <c r="F29" s="1"/>
  <c r="E114"/>
  <c r="F114" s="1"/>
  <c r="E75"/>
  <c r="F75" s="1"/>
  <c r="E302"/>
  <c r="F302" s="1"/>
  <c r="E113"/>
  <c r="F113" s="1"/>
  <c r="E136"/>
  <c r="F136" s="1"/>
  <c r="E9"/>
  <c r="F9" s="1"/>
  <c r="E144"/>
  <c r="F144" s="1"/>
  <c r="E234"/>
  <c r="F234" s="1"/>
  <c r="E99"/>
  <c r="F99" s="1"/>
  <c r="E222"/>
  <c r="F222" s="1"/>
  <c r="E78"/>
  <c r="F78" s="1"/>
  <c r="E176"/>
  <c r="F176" s="1"/>
  <c r="E150"/>
  <c r="F150" s="1"/>
  <c r="E95"/>
  <c r="F95" s="1"/>
  <c r="E313"/>
  <c r="F313" s="1"/>
  <c r="E216"/>
  <c r="F216" s="1"/>
  <c r="E243"/>
  <c r="F243" s="1"/>
  <c r="E288"/>
  <c r="F288" s="1"/>
  <c r="E208"/>
  <c r="F208" s="1"/>
  <c r="E63"/>
  <c r="F63" s="1"/>
  <c r="E192"/>
  <c r="F192" s="1"/>
  <c r="E61"/>
  <c r="F61" s="1"/>
  <c r="E204"/>
  <c r="F204" s="1"/>
  <c r="E67"/>
  <c r="F67" s="1"/>
  <c r="E196"/>
  <c r="F196" s="1"/>
  <c r="E268"/>
  <c r="F268" s="1"/>
  <c r="E15"/>
  <c r="F15" s="1"/>
  <c r="E181"/>
  <c r="F181" s="1"/>
  <c r="E25"/>
  <c r="F25" s="1"/>
  <c r="E219"/>
  <c r="F219" s="1"/>
  <c r="E128"/>
  <c r="F128" s="1"/>
  <c r="E281"/>
  <c r="F281" s="1"/>
  <c r="E237"/>
  <c r="F237" s="1"/>
  <c r="E245"/>
  <c r="F245" s="1"/>
  <c r="E267"/>
  <c r="F267" s="1"/>
  <c r="E177"/>
  <c r="F177" s="1"/>
  <c r="E229"/>
  <c r="F229" s="1"/>
  <c r="E169"/>
  <c r="F169" s="1"/>
  <c r="E297"/>
  <c r="F297" s="1"/>
  <c r="E273"/>
  <c r="F273" s="1"/>
  <c r="E153"/>
  <c r="F153" s="1"/>
  <c r="E124"/>
  <c r="F124" s="1"/>
  <c r="E45"/>
  <c r="F45" s="1"/>
  <c r="E43"/>
  <c r="F43" s="1"/>
  <c r="E47"/>
  <c r="F47" s="1"/>
  <c r="E212"/>
  <c r="F212" s="1"/>
  <c r="E207"/>
  <c r="F207" s="1"/>
  <c r="E31"/>
  <c r="F31" s="1"/>
  <c r="E224"/>
  <c r="F224" s="1"/>
  <c r="E293"/>
  <c r="F293" s="1"/>
  <c r="E220"/>
  <c r="F220" s="1"/>
  <c r="E242"/>
  <c r="F242" s="1"/>
  <c r="E41"/>
  <c r="F41" s="1"/>
  <c r="E301"/>
  <c r="F301" s="1"/>
  <c r="E20"/>
  <c r="F20" s="1"/>
  <c r="E175"/>
  <c r="F175" s="1"/>
  <c r="E194"/>
  <c r="F194" s="1"/>
  <c r="E162"/>
  <c r="F162" s="1"/>
  <c r="E260"/>
  <c r="F260" s="1"/>
  <c r="E106"/>
  <c r="F106" s="1"/>
  <c r="E213"/>
  <c r="F213" s="1"/>
  <c r="E24"/>
  <c r="F24" s="1"/>
  <c r="E289"/>
  <c r="F289" s="1"/>
  <c r="E46"/>
  <c r="F46" s="1"/>
  <c r="E240"/>
  <c r="F240" s="1"/>
  <c r="E217"/>
  <c r="F217" s="1"/>
  <c r="E35"/>
  <c r="F35" s="1"/>
  <c r="E310"/>
  <c r="F310" s="1"/>
  <c r="E21"/>
  <c r="F21" s="1"/>
  <c r="E180"/>
  <c r="F180" s="1"/>
  <c r="E296"/>
  <c r="F296" s="1"/>
  <c r="E172"/>
  <c r="F172" s="1"/>
  <c r="E164"/>
  <c r="F164" s="1"/>
  <c r="E55"/>
  <c r="F55" s="1"/>
  <c r="E228"/>
  <c r="F228" s="1"/>
  <c r="E64"/>
  <c r="F64" s="1"/>
  <c r="E160"/>
  <c r="F160" s="1"/>
  <c r="E122"/>
  <c r="F122" s="1"/>
  <c r="E269"/>
  <c r="F269" s="1"/>
  <c r="E116"/>
  <c r="F116" s="1"/>
  <c r="E201"/>
  <c r="F201" s="1"/>
  <c r="E101"/>
  <c r="F101" s="1"/>
  <c r="E325"/>
  <c r="F325" s="1"/>
  <c r="E246"/>
  <c r="F246" s="1"/>
  <c r="E311"/>
  <c r="F311" s="1"/>
  <c r="E126"/>
  <c r="F126" s="1"/>
  <c r="E140"/>
  <c r="F140" s="1"/>
  <c r="E206"/>
  <c r="F206" s="1"/>
  <c r="E198"/>
  <c r="F198" s="1"/>
  <c r="E190"/>
  <c r="F190" s="1"/>
  <c r="E205"/>
  <c r="F205" s="1"/>
  <c r="E294"/>
  <c r="F294" s="1"/>
  <c r="E158"/>
  <c r="F158" s="1"/>
  <c r="E7"/>
  <c r="F7" s="1"/>
  <c r="E284"/>
  <c r="F284" s="1"/>
  <c r="E295"/>
  <c r="F295" s="1"/>
  <c r="E232"/>
  <c r="F232" s="1"/>
  <c r="E171"/>
  <c r="F171" s="1"/>
  <c r="E191"/>
  <c r="F191" s="1"/>
  <c r="E225"/>
  <c r="F225" s="1"/>
  <c r="E256"/>
  <c r="F256" s="1"/>
  <c r="E48"/>
  <c r="F48" s="1"/>
  <c r="E10"/>
  <c r="F10" s="1"/>
  <c r="E248"/>
  <c r="F248" s="1"/>
  <c r="E33"/>
  <c r="F33" s="1"/>
  <c r="E152"/>
  <c r="F152" s="1"/>
  <c r="E86"/>
  <c r="F86" s="1"/>
  <c r="E185"/>
  <c r="F185" s="1"/>
  <c r="E241"/>
  <c r="F241" s="1"/>
  <c r="E306"/>
  <c r="F306" s="1"/>
  <c r="E221"/>
  <c r="F221" s="1"/>
  <c r="E138"/>
  <c r="F138" s="1"/>
  <c r="E77"/>
  <c r="F77" s="1"/>
  <c r="E235"/>
  <c r="F235" s="1"/>
  <c r="E19"/>
  <c r="F19" s="1"/>
  <c r="E56"/>
  <c r="F56" s="1"/>
  <c r="E264"/>
  <c r="F264" s="1"/>
  <c r="E8"/>
  <c r="F8" s="1"/>
  <c r="E53"/>
  <c r="F53" s="1"/>
  <c r="E265"/>
  <c r="F265" s="1"/>
  <c r="E270"/>
  <c r="F270" s="1"/>
  <c r="E199"/>
  <c r="F199" s="1"/>
  <c r="E226"/>
  <c r="F226" s="1"/>
  <c r="E211"/>
  <c r="F211" s="1"/>
  <c r="E42"/>
  <c r="F42" s="1"/>
  <c r="E151"/>
  <c r="F151" s="1"/>
  <c r="E238"/>
  <c r="F238" s="1"/>
  <c r="E223"/>
  <c r="F223" s="1"/>
  <c r="E145"/>
  <c r="F145" s="1"/>
  <c r="E321"/>
  <c r="F321" s="1"/>
  <c r="E154"/>
  <c r="F154" s="1"/>
  <c r="E200"/>
  <c r="F200" s="1"/>
  <c r="E80"/>
  <c r="F80" s="1"/>
  <c r="E38"/>
  <c r="F38" s="1"/>
  <c r="E257"/>
  <c r="F257" s="1"/>
  <c r="E161"/>
  <c r="F161" s="1"/>
  <c r="E59"/>
  <c r="F59" s="1"/>
  <c r="E70"/>
  <c r="F70" s="1"/>
  <c r="D15" i="60"/>
  <c r="E15"/>
  <c r="D16"/>
  <c r="E16" s="1"/>
  <c r="D17"/>
  <c r="E17"/>
  <c r="D18"/>
  <c r="E18" s="1"/>
  <c r="D19"/>
  <c r="E19"/>
  <c r="D20"/>
  <c r="E20" s="1"/>
  <c r="D21"/>
  <c r="E21"/>
  <c r="D22"/>
  <c r="E22" s="1"/>
  <c r="D23"/>
  <c r="E23"/>
  <c r="D24"/>
  <c r="E24" s="1"/>
  <c r="D25"/>
  <c r="E25"/>
  <c r="D26"/>
  <c r="E26" s="1"/>
  <c r="D27"/>
  <c r="E27"/>
  <c r="D28"/>
  <c r="E28" s="1"/>
  <c r="D29"/>
  <c r="E29"/>
  <c r="D30"/>
  <c r="E30" s="1"/>
  <c r="D31"/>
  <c r="E31"/>
  <c r="D32"/>
  <c r="E32" s="1"/>
  <c r="D33"/>
  <c r="E33"/>
  <c r="D34"/>
  <c r="E34" s="1"/>
  <c r="D35"/>
  <c r="E35"/>
  <c r="D36"/>
  <c r="E36" s="1"/>
  <c r="D37"/>
  <c r="E37"/>
  <c r="D38"/>
  <c r="E38" s="1"/>
  <c r="D39"/>
  <c r="E39"/>
  <c r="D40"/>
  <c r="E40" s="1"/>
  <c r="D41"/>
  <c r="E41"/>
  <c r="D42"/>
  <c r="E42" s="1"/>
  <c r="D43"/>
  <c r="E43"/>
  <c r="D44"/>
  <c r="E44" s="1"/>
  <c r="D45"/>
  <c r="E45"/>
  <c r="D46"/>
  <c r="E46" s="1"/>
  <c r="D47"/>
  <c r="E47"/>
  <c r="D48"/>
  <c r="E48" s="1"/>
  <c r="D49"/>
  <c r="E49"/>
  <c r="D50"/>
  <c r="E50" s="1"/>
  <c r="D51"/>
  <c r="E51"/>
  <c r="D52"/>
  <c r="E52"/>
  <c r="D53"/>
  <c r="E53"/>
  <c r="D54"/>
  <c r="E54"/>
  <c r="D55"/>
  <c r="E55"/>
  <c r="D56"/>
  <c r="E56"/>
  <c r="D57"/>
  <c r="E57"/>
  <c r="D58"/>
  <c r="E58"/>
  <c r="D59"/>
  <c r="E59"/>
  <c r="D60"/>
  <c r="E60"/>
  <c r="D61"/>
  <c r="E61"/>
  <c r="D62"/>
  <c r="E62"/>
  <c r="D63"/>
  <c r="E63"/>
  <c r="D64"/>
  <c r="E64"/>
  <c r="D65"/>
  <c r="E65"/>
  <c r="D66"/>
  <c r="E66"/>
  <c r="D67"/>
  <c r="E67"/>
  <c r="D68"/>
  <c r="E68"/>
  <c r="D69"/>
  <c r="E69"/>
  <c r="D70"/>
  <c r="E70"/>
  <c r="D71"/>
  <c r="E71"/>
  <c r="D72"/>
  <c r="E72"/>
  <c r="D73"/>
  <c r="E73"/>
  <c r="D74"/>
  <c r="E74"/>
  <c r="D75"/>
  <c r="E75"/>
  <c r="D76"/>
  <c r="E76"/>
  <c r="D77"/>
  <c r="E77"/>
  <c r="D78"/>
  <c r="E78"/>
  <c r="D79"/>
  <c r="E79"/>
  <c r="D80"/>
  <c r="E80"/>
  <c r="D81"/>
  <c r="E81"/>
  <c r="D82"/>
  <c r="E82"/>
  <c r="D83"/>
  <c r="E83"/>
  <c r="D85"/>
  <c r="E85"/>
  <c r="E14"/>
  <c r="D14"/>
  <c r="Q13" i="99"/>
  <c r="R13"/>
  <c r="S13"/>
  <c r="T13"/>
  <c r="Q14"/>
  <c r="R14"/>
  <c r="S14"/>
  <c r="T14"/>
  <c r="Q15"/>
  <c r="R15"/>
  <c r="S15"/>
  <c r="T15"/>
  <c r="Q16"/>
  <c r="R16"/>
  <c r="S16"/>
  <c r="T16"/>
  <c r="P16"/>
  <c r="P15"/>
  <c r="P14"/>
  <c r="P13"/>
  <c r="Q13" i="64"/>
  <c r="R13"/>
  <c r="S13"/>
  <c r="T13"/>
  <c r="Q14"/>
  <c r="R14"/>
  <c r="S14"/>
  <c r="T14"/>
  <c r="Q15"/>
  <c r="R15"/>
  <c r="S15"/>
  <c r="T15"/>
  <c r="Q16"/>
  <c r="R16"/>
  <c r="S16"/>
  <c r="T16"/>
  <c r="P16"/>
  <c r="P15"/>
  <c r="P14"/>
  <c r="P13"/>
  <c r="Q13" i="63"/>
  <c r="R13"/>
  <c r="S13"/>
  <c r="T13"/>
  <c r="Q14"/>
  <c r="R14"/>
  <c r="S14"/>
  <c r="T14"/>
  <c r="Q15"/>
  <c r="R15"/>
  <c r="S15"/>
  <c r="T15"/>
  <c r="Q16"/>
  <c r="R16"/>
  <c r="S16"/>
  <c r="T16"/>
  <c r="P16"/>
  <c r="P15"/>
  <c r="P14"/>
  <c r="P13"/>
  <c r="P13" i="54"/>
  <c r="Q13" i="3"/>
  <c r="R13"/>
  <c r="S13"/>
  <c r="T13"/>
  <c r="Q14"/>
  <c r="R14"/>
  <c r="S14"/>
  <c r="T14"/>
  <c r="Q15"/>
  <c r="R15"/>
  <c r="S15"/>
  <c r="T15"/>
  <c r="Q16"/>
  <c r="R16"/>
  <c r="S16"/>
  <c r="T16"/>
  <c r="P16"/>
  <c r="P15"/>
  <c r="P14"/>
  <c r="P13"/>
  <c r="Q13" i="54"/>
  <c r="R13"/>
  <c r="S13"/>
  <c r="T13"/>
  <c r="Q14"/>
  <c r="R14"/>
  <c r="S14"/>
  <c r="T14"/>
  <c r="Q15"/>
  <c r="R15"/>
  <c r="S15"/>
  <c r="T15"/>
  <c r="Q16"/>
  <c r="R16"/>
  <c r="S16"/>
  <c r="T16"/>
  <c r="P16"/>
  <c r="P15"/>
  <c r="P14"/>
  <c r="Q13" i="51"/>
  <c r="R13"/>
  <c r="S13"/>
  <c r="T13"/>
  <c r="Q14"/>
  <c r="R14"/>
  <c r="S14"/>
  <c r="T14"/>
  <c r="Q15"/>
  <c r="R15"/>
  <c r="S15"/>
  <c r="T15"/>
  <c r="Q16"/>
  <c r="R16"/>
  <c r="S16"/>
  <c r="T16"/>
  <c r="P16"/>
  <c r="P15"/>
  <c r="P14"/>
  <c r="P13"/>
  <c r="Q13" i="48"/>
  <c r="R13"/>
  <c r="S13"/>
  <c r="T13"/>
  <c r="Q14"/>
  <c r="R14"/>
  <c r="S14"/>
  <c r="T14"/>
  <c r="Q15"/>
  <c r="R15"/>
  <c r="S15"/>
  <c r="T15"/>
  <c r="Q16"/>
  <c r="R16"/>
  <c r="S16"/>
  <c r="T16"/>
  <c r="P16"/>
  <c r="P15"/>
  <c r="P14"/>
  <c r="P13"/>
  <c r="Q13" i="26"/>
  <c r="R13"/>
  <c r="S13"/>
  <c r="T13"/>
  <c r="Q15"/>
  <c r="Q14" s="1"/>
  <c r="R15"/>
  <c r="R14" s="1"/>
  <c r="S15"/>
  <c r="S14" s="1"/>
  <c r="T15"/>
  <c r="T14" s="1"/>
  <c r="Q16"/>
  <c r="R16"/>
  <c r="S16"/>
  <c r="T16"/>
  <c r="P13"/>
  <c r="P14"/>
  <c r="P16"/>
  <c r="P15"/>
  <c r="Q13" i="2"/>
  <c r="R13"/>
  <c r="S13"/>
  <c r="T13"/>
  <c r="Q14"/>
  <c r="R14"/>
  <c r="S14"/>
  <c r="T14"/>
  <c r="Q15"/>
  <c r="R15"/>
  <c r="S15"/>
  <c r="T15"/>
  <c r="Q16"/>
  <c r="R16"/>
  <c r="S16"/>
  <c r="T16"/>
  <c r="P16"/>
  <c r="P15"/>
  <c r="P14"/>
  <c r="P13"/>
  <c r="Q13" i="96"/>
  <c r="R13"/>
  <c r="S13"/>
  <c r="T13"/>
  <c r="Q14"/>
  <c r="R14"/>
  <c r="S14"/>
  <c r="T14"/>
  <c r="Q15"/>
  <c r="R15"/>
  <c r="S15"/>
  <c r="T15"/>
  <c r="Q16"/>
  <c r="R16"/>
  <c r="S16"/>
  <c r="T16"/>
  <c r="P16"/>
  <c r="P15"/>
  <c r="P14"/>
  <c r="P13"/>
  <c r="Q13" i="93"/>
  <c r="R13"/>
  <c r="S13"/>
  <c r="T13"/>
  <c r="Q14"/>
  <c r="R14"/>
  <c r="S14"/>
  <c r="T14"/>
  <c r="Q15"/>
  <c r="R15"/>
  <c r="S15"/>
  <c r="T15"/>
  <c r="Q16"/>
  <c r="R16"/>
  <c r="S16"/>
  <c r="T16"/>
  <c r="P16"/>
  <c r="P15"/>
  <c r="P14"/>
  <c r="P13"/>
  <c r="Q13" i="1"/>
  <c r="R13"/>
  <c r="S13"/>
  <c r="T13"/>
  <c r="Q14"/>
  <c r="R14"/>
  <c r="S14"/>
  <c r="T14"/>
  <c r="Q15"/>
  <c r="R15"/>
  <c r="S15"/>
  <c r="T15"/>
  <c r="Q16"/>
  <c r="R16"/>
  <c r="S16"/>
  <c r="T16"/>
  <c r="P16"/>
  <c r="P15"/>
  <c r="P14"/>
  <c r="P13"/>
  <c r="J27" i="161"/>
  <c r="I27"/>
  <c r="M5"/>
  <c r="H22"/>
  <c r="M54" i="99"/>
  <c r="M55"/>
  <c r="M56"/>
  <c r="M57"/>
  <c r="M58"/>
  <c r="M59"/>
  <c r="M60"/>
  <c r="M61"/>
  <c r="M62"/>
  <c r="M63"/>
  <c r="M64"/>
  <c r="M53"/>
  <c r="M38"/>
  <c r="M39"/>
  <c r="M40"/>
  <c r="M41"/>
  <c r="M42"/>
  <c r="M43"/>
  <c r="M44"/>
  <c r="M45"/>
  <c r="M46"/>
  <c r="M47"/>
  <c r="M48"/>
  <c r="M37"/>
  <c r="L38"/>
  <c r="L39"/>
  <c r="L40"/>
  <c r="L41"/>
  <c r="L42"/>
  <c r="L43"/>
  <c r="L44"/>
  <c r="L45"/>
  <c r="L46"/>
  <c r="L47"/>
  <c r="L48"/>
  <c r="M21"/>
  <c r="M22"/>
  <c r="M23"/>
  <c r="M24"/>
  <c r="M25"/>
  <c r="M26"/>
  <c r="M27"/>
  <c r="M28"/>
  <c r="M29"/>
  <c r="M30"/>
  <c r="M31"/>
  <c r="M20"/>
  <c r="M5"/>
  <c r="M6"/>
  <c r="M7"/>
  <c r="M8"/>
  <c r="M9"/>
  <c r="M10"/>
  <c r="M11"/>
  <c r="M12"/>
  <c r="M13"/>
  <c r="M14"/>
  <c r="M15"/>
  <c r="M4"/>
  <c r="M54" i="64"/>
  <c r="M55"/>
  <c r="M56"/>
  <c r="M57"/>
  <c r="M58"/>
  <c r="M59"/>
  <c r="M60"/>
  <c r="M61"/>
  <c r="M62"/>
  <c r="M63"/>
  <c r="M64"/>
  <c r="M53"/>
  <c r="M38"/>
  <c r="M39"/>
  <c r="M40"/>
  <c r="M41"/>
  <c r="M42"/>
  <c r="M43"/>
  <c r="M44"/>
  <c r="M45"/>
  <c r="M46"/>
  <c r="M47"/>
  <c r="M48"/>
  <c r="M37"/>
  <c r="M21"/>
  <c r="M22"/>
  <c r="M23"/>
  <c r="M24"/>
  <c r="M25"/>
  <c r="M26"/>
  <c r="M27"/>
  <c r="M28"/>
  <c r="M29"/>
  <c r="M30"/>
  <c r="M31"/>
  <c r="M20"/>
  <c r="M5"/>
  <c r="M6"/>
  <c r="M7"/>
  <c r="M8"/>
  <c r="M9"/>
  <c r="M10"/>
  <c r="M11"/>
  <c r="M12"/>
  <c r="M13"/>
  <c r="M14"/>
  <c r="M15"/>
  <c r="M4"/>
  <c r="M54" i="63"/>
  <c r="M55"/>
  <c r="M56"/>
  <c r="M57"/>
  <c r="M58"/>
  <c r="M59"/>
  <c r="M60"/>
  <c r="M61"/>
  <c r="M62"/>
  <c r="M63"/>
  <c r="M64"/>
  <c r="M53"/>
  <c r="M38"/>
  <c r="M39"/>
  <c r="M40"/>
  <c r="M41"/>
  <c r="M42"/>
  <c r="M43"/>
  <c r="M44"/>
  <c r="M45"/>
  <c r="M46"/>
  <c r="M47"/>
  <c r="M48"/>
  <c r="M37"/>
  <c r="M21"/>
  <c r="M22"/>
  <c r="M23"/>
  <c r="M24"/>
  <c r="M25"/>
  <c r="M26"/>
  <c r="M27"/>
  <c r="M28"/>
  <c r="M29"/>
  <c r="M30"/>
  <c r="M31"/>
  <c r="M20"/>
  <c r="M5"/>
  <c r="M6"/>
  <c r="M7"/>
  <c r="M8"/>
  <c r="M9"/>
  <c r="M10"/>
  <c r="M11"/>
  <c r="M12"/>
  <c r="M13"/>
  <c r="M14"/>
  <c r="M15"/>
  <c r="M4"/>
  <c r="M56" i="3"/>
  <c r="M57"/>
  <c r="M58"/>
  <c r="M59"/>
  <c r="M60"/>
  <c r="M61"/>
  <c r="M62"/>
  <c r="M63"/>
  <c r="M64"/>
  <c r="M65"/>
  <c r="M66"/>
  <c r="M55"/>
  <c r="M39"/>
  <c r="M40"/>
  <c r="M41"/>
  <c r="M42"/>
  <c r="M43"/>
  <c r="M44"/>
  <c r="M45"/>
  <c r="M46"/>
  <c r="M47"/>
  <c r="M48"/>
  <c r="M49"/>
  <c r="M38"/>
  <c r="M22"/>
  <c r="M23"/>
  <c r="M24"/>
  <c r="M25"/>
  <c r="M26"/>
  <c r="M27"/>
  <c r="M28"/>
  <c r="M29"/>
  <c r="M30"/>
  <c r="M31"/>
  <c r="M32"/>
  <c r="M21"/>
  <c r="M5"/>
  <c r="M6"/>
  <c r="M7"/>
  <c r="M8"/>
  <c r="M9"/>
  <c r="M10"/>
  <c r="M11"/>
  <c r="M12"/>
  <c r="M13"/>
  <c r="M14"/>
  <c r="M15"/>
  <c r="M4"/>
  <c r="M54" i="54"/>
  <c r="M55"/>
  <c r="M56"/>
  <c r="M57"/>
  <c r="M58"/>
  <c r="M59"/>
  <c r="M60"/>
  <c r="M61"/>
  <c r="M62"/>
  <c r="M63"/>
  <c r="M64"/>
  <c r="M53"/>
  <c r="M38"/>
  <c r="M39"/>
  <c r="M40"/>
  <c r="M41"/>
  <c r="M42"/>
  <c r="M43"/>
  <c r="M44"/>
  <c r="M45"/>
  <c r="M46"/>
  <c r="M47"/>
  <c r="M48"/>
  <c r="M37"/>
  <c r="M22"/>
  <c r="M23"/>
  <c r="M24"/>
  <c r="M25"/>
  <c r="M26"/>
  <c r="M27"/>
  <c r="M28"/>
  <c r="M29"/>
  <c r="M30"/>
  <c r="M31"/>
  <c r="M32"/>
  <c r="M21"/>
  <c r="M5"/>
  <c r="M6"/>
  <c r="M7"/>
  <c r="M8"/>
  <c r="M9"/>
  <c r="M10"/>
  <c r="M11"/>
  <c r="M12"/>
  <c r="M13"/>
  <c r="M14"/>
  <c r="M15"/>
  <c r="M4"/>
  <c r="M54" i="51"/>
  <c r="M55"/>
  <c r="M56"/>
  <c r="M57"/>
  <c r="M58"/>
  <c r="M59"/>
  <c r="M60"/>
  <c r="M61"/>
  <c r="M62"/>
  <c r="M63"/>
  <c r="M64"/>
  <c r="M53"/>
  <c r="M38"/>
  <c r="M39"/>
  <c r="M40"/>
  <c r="M41"/>
  <c r="M42"/>
  <c r="M43"/>
  <c r="M44"/>
  <c r="M45"/>
  <c r="M46"/>
  <c r="M47"/>
  <c r="M48"/>
  <c r="M37"/>
  <c r="M22"/>
  <c r="M23"/>
  <c r="M24"/>
  <c r="M25"/>
  <c r="M26"/>
  <c r="M27"/>
  <c r="M28"/>
  <c r="M29"/>
  <c r="M30"/>
  <c r="M31"/>
  <c r="M32"/>
  <c r="M21"/>
  <c r="M5"/>
  <c r="M6"/>
  <c r="M7"/>
  <c r="M8"/>
  <c r="M9"/>
  <c r="M10"/>
  <c r="M11"/>
  <c r="M12"/>
  <c r="M13"/>
  <c r="M14"/>
  <c r="M15"/>
  <c r="M4"/>
  <c r="M54" i="48"/>
  <c r="M55"/>
  <c r="M56"/>
  <c r="M57"/>
  <c r="M58"/>
  <c r="M59"/>
  <c r="M60"/>
  <c r="M61"/>
  <c r="M62"/>
  <c r="M63"/>
  <c r="M64"/>
  <c r="M53"/>
  <c r="M38"/>
  <c r="M39"/>
  <c r="M40"/>
  <c r="M41"/>
  <c r="M42"/>
  <c r="M43"/>
  <c r="M44"/>
  <c r="M45"/>
  <c r="M46"/>
  <c r="M47"/>
  <c r="M48"/>
  <c r="M37"/>
  <c r="M22"/>
  <c r="M23"/>
  <c r="M24"/>
  <c r="M25"/>
  <c r="M26"/>
  <c r="M27"/>
  <c r="M28"/>
  <c r="M29"/>
  <c r="M30"/>
  <c r="M31"/>
  <c r="M32"/>
  <c r="M21"/>
  <c r="M5"/>
  <c r="M6"/>
  <c r="M7"/>
  <c r="M8"/>
  <c r="M9"/>
  <c r="M10"/>
  <c r="M11"/>
  <c r="M12"/>
  <c r="M13"/>
  <c r="M14"/>
  <c r="M15"/>
  <c r="M4"/>
  <c r="M54" i="26"/>
  <c r="M55"/>
  <c r="M56"/>
  <c r="M57"/>
  <c r="M58"/>
  <c r="M59"/>
  <c r="M60"/>
  <c r="M61"/>
  <c r="M62"/>
  <c r="M63"/>
  <c r="M64"/>
  <c r="M53"/>
  <c r="M38"/>
  <c r="M39"/>
  <c r="M40"/>
  <c r="M41"/>
  <c r="M42"/>
  <c r="M43"/>
  <c r="M44"/>
  <c r="M45"/>
  <c r="M46"/>
  <c r="M47"/>
  <c r="M48"/>
  <c r="M37"/>
  <c r="M22"/>
  <c r="M23"/>
  <c r="M24"/>
  <c r="M25"/>
  <c r="M26"/>
  <c r="M27"/>
  <c r="M28"/>
  <c r="M29"/>
  <c r="M30"/>
  <c r="M31"/>
  <c r="M32"/>
  <c r="M21"/>
  <c r="M5"/>
  <c r="M6"/>
  <c r="M7"/>
  <c r="M8"/>
  <c r="M9"/>
  <c r="M10"/>
  <c r="M11"/>
  <c r="M12"/>
  <c r="M13"/>
  <c r="M14"/>
  <c r="M15"/>
  <c r="M4"/>
  <c r="M55" i="2"/>
  <c r="M56"/>
  <c r="M57"/>
  <c r="M58"/>
  <c r="M59"/>
  <c r="M60"/>
  <c r="M61"/>
  <c r="M62"/>
  <c r="M63"/>
  <c r="M64"/>
  <c r="M65"/>
  <c r="M54"/>
  <c r="M38"/>
  <c r="M39"/>
  <c r="M40"/>
  <c r="M41"/>
  <c r="M42"/>
  <c r="M43"/>
  <c r="M44"/>
  <c r="M45"/>
  <c r="M46"/>
  <c r="M47"/>
  <c r="M48"/>
  <c r="M37"/>
  <c r="M22"/>
  <c r="M23"/>
  <c r="M24"/>
  <c r="M25"/>
  <c r="M26"/>
  <c r="M27"/>
  <c r="M28"/>
  <c r="M29"/>
  <c r="M30"/>
  <c r="M31"/>
  <c r="M32"/>
  <c r="M21"/>
  <c r="M6"/>
  <c r="M7"/>
  <c r="M8"/>
  <c r="M9"/>
  <c r="M10"/>
  <c r="M11"/>
  <c r="M12"/>
  <c r="M13"/>
  <c r="M14"/>
  <c r="M15"/>
  <c r="M16"/>
  <c r="M5"/>
  <c r="M54" i="96"/>
  <c r="M55"/>
  <c r="M56"/>
  <c r="M57"/>
  <c r="M58"/>
  <c r="M59"/>
  <c r="M60"/>
  <c r="M61"/>
  <c r="M62"/>
  <c r="M63"/>
  <c r="M64"/>
  <c r="M53"/>
  <c r="M38"/>
  <c r="M39"/>
  <c r="M40"/>
  <c r="M41"/>
  <c r="M42"/>
  <c r="M43"/>
  <c r="M44"/>
  <c r="M45"/>
  <c r="M46"/>
  <c r="M47"/>
  <c r="M48"/>
  <c r="M37"/>
  <c r="M21"/>
  <c r="M22"/>
  <c r="M23"/>
  <c r="M24"/>
  <c r="M25"/>
  <c r="M26"/>
  <c r="M27"/>
  <c r="M28"/>
  <c r="M29"/>
  <c r="M30"/>
  <c r="M31"/>
  <c r="M20"/>
  <c r="M5"/>
  <c r="M6"/>
  <c r="M7"/>
  <c r="M8"/>
  <c r="M9"/>
  <c r="M10"/>
  <c r="M11"/>
  <c r="M12"/>
  <c r="M13"/>
  <c r="M14"/>
  <c r="M15"/>
  <c r="M4"/>
  <c r="M54" i="93"/>
  <c r="M55"/>
  <c r="M56"/>
  <c r="M57"/>
  <c r="M58"/>
  <c r="M59"/>
  <c r="M60"/>
  <c r="M61"/>
  <c r="M62"/>
  <c r="M63"/>
  <c r="M64"/>
  <c r="M53"/>
  <c r="M38"/>
  <c r="M39"/>
  <c r="M40"/>
  <c r="M41"/>
  <c r="M42"/>
  <c r="M43"/>
  <c r="M44"/>
  <c r="M45"/>
  <c r="M46"/>
  <c r="M47"/>
  <c r="M48"/>
  <c r="M37"/>
  <c r="M21"/>
  <c r="M22"/>
  <c r="M23"/>
  <c r="M24"/>
  <c r="M25"/>
  <c r="M26"/>
  <c r="M27"/>
  <c r="M28"/>
  <c r="M29"/>
  <c r="M30"/>
  <c r="M31"/>
  <c r="M20"/>
  <c r="M5"/>
  <c r="M6"/>
  <c r="M7"/>
  <c r="M8"/>
  <c r="M9"/>
  <c r="M10"/>
  <c r="M11"/>
  <c r="M12"/>
  <c r="M13"/>
  <c r="M14"/>
  <c r="M15"/>
  <c r="M4"/>
  <c r="M54" i="1"/>
  <c r="M55"/>
  <c r="M56"/>
  <c r="M57"/>
  <c r="M58"/>
  <c r="M59"/>
  <c r="M60"/>
  <c r="M61"/>
  <c r="M62"/>
  <c r="M63"/>
  <c r="M64"/>
  <c r="M53"/>
  <c r="M38"/>
  <c r="M39"/>
  <c r="M40"/>
  <c r="M41"/>
  <c r="M42"/>
  <c r="M43"/>
  <c r="M44"/>
  <c r="M45"/>
  <c r="M46"/>
  <c r="M47"/>
  <c r="M48"/>
  <c r="M37"/>
  <c r="M22"/>
  <c r="M23"/>
  <c r="M24"/>
  <c r="M25"/>
  <c r="M26"/>
  <c r="M27"/>
  <c r="M28"/>
  <c r="M29"/>
  <c r="M30"/>
  <c r="M31"/>
  <c r="M32"/>
  <c r="M21"/>
  <c r="M6"/>
  <c r="M7"/>
  <c r="M8"/>
  <c r="M9"/>
  <c r="M10"/>
  <c r="M11"/>
  <c r="M12"/>
  <c r="M13"/>
  <c r="M14"/>
  <c r="M15"/>
  <c r="M16"/>
  <c r="M5"/>
  <c r="J4" i="161"/>
  <c r="L16" i="1"/>
  <c r="I16"/>
  <c r="I5"/>
  <c r="J16"/>
  <c r="K16"/>
  <c r="I21"/>
  <c r="J21"/>
  <c r="K21"/>
  <c r="L21"/>
  <c r="I22"/>
  <c r="J22"/>
  <c r="K22"/>
  <c r="L22"/>
  <c r="I23"/>
  <c r="J23"/>
  <c r="K23"/>
  <c r="L23"/>
  <c r="I24"/>
  <c r="J24"/>
  <c r="K24"/>
  <c r="L24"/>
  <c r="I25"/>
  <c r="J25"/>
  <c r="K25"/>
  <c r="L25"/>
  <c r="I26"/>
  <c r="J26"/>
  <c r="K26"/>
  <c r="L26"/>
  <c r="I27"/>
  <c r="J27"/>
  <c r="K27"/>
  <c r="L27"/>
  <c r="I11" i="2"/>
  <c r="I7" i="1"/>
  <c r="I53" i="51"/>
  <c r="I53" i="48"/>
  <c r="I53" i="26"/>
  <c r="L28" i="1"/>
  <c r="L29"/>
  <c r="L30"/>
  <c r="L31"/>
  <c r="L32"/>
  <c r="H96" i="164"/>
  <c r="H24" i="161"/>
  <c r="H4"/>
  <c r="L54" i="99"/>
  <c r="L55"/>
  <c r="L56"/>
  <c r="L57"/>
  <c r="L58"/>
  <c r="L59"/>
  <c r="L60"/>
  <c r="L61"/>
  <c r="L62"/>
  <c r="L63"/>
  <c r="L64"/>
  <c r="L53"/>
  <c r="L37"/>
  <c r="L21"/>
  <c r="L22"/>
  <c r="L23"/>
  <c r="L24"/>
  <c r="L25"/>
  <c r="L26"/>
  <c r="L27"/>
  <c r="L28"/>
  <c r="L29"/>
  <c r="L30"/>
  <c r="L31"/>
  <c r="L20"/>
  <c r="L5"/>
  <c r="L6"/>
  <c r="L7"/>
  <c r="L8"/>
  <c r="L9"/>
  <c r="L10"/>
  <c r="L11"/>
  <c r="L12"/>
  <c r="L13"/>
  <c r="L14"/>
  <c r="L15"/>
  <c r="L4"/>
  <c r="L54" i="64"/>
  <c r="L55"/>
  <c r="L56"/>
  <c r="L57"/>
  <c r="L58"/>
  <c r="L59"/>
  <c r="L60"/>
  <c r="L61"/>
  <c r="L62"/>
  <c r="L63"/>
  <c r="L64"/>
  <c r="L53"/>
  <c r="L38"/>
  <c r="L39"/>
  <c r="L40"/>
  <c r="L41"/>
  <c r="L42"/>
  <c r="L43"/>
  <c r="L44"/>
  <c r="L45"/>
  <c r="L46"/>
  <c r="L47"/>
  <c r="L48"/>
  <c r="L37"/>
  <c r="L21"/>
  <c r="L22"/>
  <c r="L23"/>
  <c r="L24"/>
  <c r="L25"/>
  <c r="L26"/>
  <c r="L27"/>
  <c r="L28"/>
  <c r="L29"/>
  <c r="L30"/>
  <c r="L31"/>
  <c r="L20"/>
  <c r="L5"/>
  <c r="L6"/>
  <c r="L7"/>
  <c r="L8"/>
  <c r="L9"/>
  <c r="L10"/>
  <c r="L11"/>
  <c r="L12"/>
  <c r="L13"/>
  <c r="L14"/>
  <c r="L15"/>
  <c r="L4"/>
  <c r="L54" i="63"/>
  <c r="L55"/>
  <c r="L56"/>
  <c r="L57"/>
  <c r="L58"/>
  <c r="L59"/>
  <c r="L60"/>
  <c r="L61"/>
  <c r="L62"/>
  <c r="L63"/>
  <c r="L64"/>
  <c r="L53"/>
  <c r="L38"/>
  <c r="L39"/>
  <c r="L40"/>
  <c r="L41"/>
  <c r="L42"/>
  <c r="L43"/>
  <c r="L44"/>
  <c r="L45"/>
  <c r="L46"/>
  <c r="L47"/>
  <c r="L48"/>
  <c r="L21"/>
  <c r="L22"/>
  <c r="L23"/>
  <c r="L24"/>
  <c r="L25"/>
  <c r="L26"/>
  <c r="L27"/>
  <c r="L28"/>
  <c r="L29"/>
  <c r="L30"/>
  <c r="L31"/>
  <c r="L37"/>
  <c r="L20"/>
  <c r="L5"/>
  <c r="L6"/>
  <c r="L7"/>
  <c r="L8"/>
  <c r="L9"/>
  <c r="L10"/>
  <c r="L11"/>
  <c r="L12"/>
  <c r="L13"/>
  <c r="L14"/>
  <c r="L15"/>
  <c r="L4"/>
  <c r="L56" i="3"/>
  <c r="L57"/>
  <c r="L58"/>
  <c r="L59"/>
  <c r="L60"/>
  <c r="L61"/>
  <c r="L62"/>
  <c r="L63"/>
  <c r="L64"/>
  <c r="L65"/>
  <c r="L66"/>
  <c r="L55"/>
  <c r="L39"/>
  <c r="L40"/>
  <c r="L41"/>
  <c r="L42"/>
  <c r="L43"/>
  <c r="L44"/>
  <c r="L45"/>
  <c r="L46"/>
  <c r="L47"/>
  <c r="L48"/>
  <c r="L49"/>
  <c r="L38"/>
  <c r="L22"/>
  <c r="L23"/>
  <c r="L24"/>
  <c r="L25"/>
  <c r="L26"/>
  <c r="L27"/>
  <c r="L28"/>
  <c r="L29"/>
  <c r="L30"/>
  <c r="L31"/>
  <c r="L32"/>
  <c r="L21"/>
  <c r="L5"/>
  <c r="L6"/>
  <c r="L7"/>
  <c r="L8"/>
  <c r="L9"/>
  <c r="L10"/>
  <c r="L11"/>
  <c r="L12"/>
  <c r="L13"/>
  <c r="L14"/>
  <c r="L15"/>
  <c r="L4"/>
  <c r="I38"/>
  <c r="I22"/>
  <c r="J22"/>
  <c r="K22"/>
  <c r="I23"/>
  <c r="J23"/>
  <c r="K23"/>
  <c r="I24"/>
  <c r="J24"/>
  <c r="K24"/>
  <c r="I25"/>
  <c r="J25"/>
  <c r="K25"/>
  <c r="I26"/>
  <c r="J26"/>
  <c r="K26"/>
  <c r="I27"/>
  <c r="J27"/>
  <c r="K27"/>
  <c r="I28"/>
  <c r="J28"/>
  <c r="K28"/>
  <c r="I29"/>
  <c r="J29"/>
  <c r="K29"/>
  <c r="I30"/>
  <c r="J30"/>
  <c r="K30"/>
  <c r="I31"/>
  <c r="J31"/>
  <c r="K31"/>
  <c r="I32"/>
  <c r="J32"/>
  <c r="K32"/>
  <c r="K21"/>
  <c r="J21"/>
  <c r="I21"/>
  <c r="I5"/>
  <c r="J5"/>
  <c r="K5"/>
  <c r="I6"/>
  <c r="J6"/>
  <c r="K6"/>
  <c r="I7"/>
  <c r="J7"/>
  <c r="K7"/>
  <c r="I8"/>
  <c r="J8"/>
  <c r="K8"/>
  <c r="I9"/>
  <c r="J9"/>
  <c r="K9"/>
  <c r="I10"/>
  <c r="J10"/>
  <c r="K10"/>
  <c r="I11"/>
  <c r="J11"/>
  <c r="K11"/>
  <c r="I12"/>
  <c r="J12"/>
  <c r="K12"/>
  <c r="I13"/>
  <c r="J13"/>
  <c r="K13"/>
  <c r="I14"/>
  <c r="J14"/>
  <c r="K14"/>
  <c r="I15"/>
  <c r="J15"/>
  <c r="K15"/>
  <c r="K4"/>
  <c r="J4"/>
  <c r="I4"/>
  <c r="L55" i="2"/>
  <c r="L56"/>
  <c r="L57"/>
  <c r="L58"/>
  <c r="L59"/>
  <c r="L60"/>
  <c r="L61"/>
  <c r="L62"/>
  <c r="L63"/>
  <c r="L64"/>
  <c r="L65"/>
  <c r="L54"/>
  <c r="L38"/>
  <c r="L39"/>
  <c r="L40"/>
  <c r="L41"/>
  <c r="L42"/>
  <c r="L43"/>
  <c r="L44"/>
  <c r="L45"/>
  <c r="L46"/>
  <c r="L47"/>
  <c r="L48"/>
  <c r="L37"/>
  <c r="L22"/>
  <c r="L23"/>
  <c r="L24"/>
  <c r="L25"/>
  <c r="L26"/>
  <c r="L27"/>
  <c r="L28"/>
  <c r="L29"/>
  <c r="L30"/>
  <c r="L31"/>
  <c r="L32"/>
  <c r="L21"/>
  <c r="L6"/>
  <c r="L7"/>
  <c r="L8"/>
  <c r="L9"/>
  <c r="L10"/>
  <c r="L11"/>
  <c r="L12"/>
  <c r="L13"/>
  <c r="L14"/>
  <c r="L15"/>
  <c r="L16"/>
  <c r="L5"/>
  <c r="L54" i="54"/>
  <c r="L55"/>
  <c r="L56"/>
  <c r="L57"/>
  <c r="L58"/>
  <c r="L59"/>
  <c r="L60"/>
  <c r="L61"/>
  <c r="L62"/>
  <c r="L63"/>
  <c r="L64"/>
  <c r="L53"/>
  <c r="L38"/>
  <c r="L39"/>
  <c r="L40"/>
  <c r="L41"/>
  <c r="L42"/>
  <c r="L43"/>
  <c r="L44"/>
  <c r="L45"/>
  <c r="L46"/>
  <c r="L47"/>
  <c r="L48"/>
  <c r="L37"/>
  <c r="L22"/>
  <c r="L23"/>
  <c r="L24"/>
  <c r="L25"/>
  <c r="L26"/>
  <c r="L27"/>
  <c r="L28"/>
  <c r="L29"/>
  <c r="L30"/>
  <c r="L31"/>
  <c r="L32"/>
  <c r="L21"/>
  <c r="L5"/>
  <c r="L6"/>
  <c r="L7"/>
  <c r="L8"/>
  <c r="L9"/>
  <c r="L10"/>
  <c r="L11"/>
  <c r="L12"/>
  <c r="L13"/>
  <c r="L14"/>
  <c r="L15"/>
  <c r="L4"/>
  <c r="L54" i="51"/>
  <c r="L55"/>
  <c r="L56"/>
  <c r="L57"/>
  <c r="L58"/>
  <c r="L59"/>
  <c r="L60"/>
  <c r="L61"/>
  <c r="L62"/>
  <c r="L63"/>
  <c r="L64"/>
  <c r="L53"/>
  <c r="L38"/>
  <c r="L39"/>
  <c r="L40"/>
  <c r="L41"/>
  <c r="L42"/>
  <c r="L43"/>
  <c r="L44"/>
  <c r="L45"/>
  <c r="L46"/>
  <c r="L47"/>
  <c r="L48"/>
  <c r="L37"/>
  <c r="L22"/>
  <c r="L23"/>
  <c r="L24"/>
  <c r="L25"/>
  <c r="L26"/>
  <c r="L27"/>
  <c r="L28"/>
  <c r="L29"/>
  <c r="L30"/>
  <c r="L31"/>
  <c r="L32"/>
  <c r="L21"/>
  <c r="L5"/>
  <c r="L6"/>
  <c r="L7"/>
  <c r="L8"/>
  <c r="L9"/>
  <c r="L10"/>
  <c r="L11"/>
  <c r="L12"/>
  <c r="L13"/>
  <c r="L14"/>
  <c r="L15"/>
  <c r="L4"/>
  <c r="L54" i="48"/>
  <c r="L55"/>
  <c r="L56"/>
  <c r="L57"/>
  <c r="L58"/>
  <c r="L59"/>
  <c r="L60"/>
  <c r="L61"/>
  <c r="L62"/>
  <c r="L63"/>
  <c r="L64"/>
  <c r="L53"/>
  <c r="L38"/>
  <c r="L39"/>
  <c r="L40"/>
  <c r="L41"/>
  <c r="L42"/>
  <c r="L43"/>
  <c r="L44"/>
  <c r="L45"/>
  <c r="L46"/>
  <c r="L47"/>
  <c r="L48"/>
  <c r="L37"/>
  <c r="L22"/>
  <c r="L23"/>
  <c r="L24"/>
  <c r="L25"/>
  <c r="L26"/>
  <c r="L27"/>
  <c r="L28"/>
  <c r="L29"/>
  <c r="L30"/>
  <c r="L31"/>
  <c r="L32"/>
  <c r="L21"/>
  <c r="L5"/>
  <c r="L6"/>
  <c r="L7"/>
  <c r="L8"/>
  <c r="L9"/>
  <c r="L10"/>
  <c r="L11"/>
  <c r="L12"/>
  <c r="L13"/>
  <c r="L14"/>
  <c r="L15"/>
  <c r="L4"/>
  <c r="L54" i="26"/>
  <c r="L55"/>
  <c r="L56"/>
  <c r="L57"/>
  <c r="L58"/>
  <c r="L59"/>
  <c r="L60"/>
  <c r="L61"/>
  <c r="L62"/>
  <c r="L63"/>
  <c r="L64"/>
  <c r="L53"/>
  <c r="L38"/>
  <c r="L39"/>
  <c r="L40"/>
  <c r="L41"/>
  <c r="L42"/>
  <c r="L43"/>
  <c r="L44"/>
  <c r="L45"/>
  <c r="L46"/>
  <c r="L47"/>
  <c r="L48"/>
  <c r="L37"/>
  <c r="L22"/>
  <c r="L23"/>
  <c r="L24"/>
  <c r="L25"/>
  <c r="L26"/>
  <c r="L27"/>
  <c r="L28"/>
  <c r="L29"/>
  <c r="L30"/>
  <c r="L31"/>
  <c r="L32"/>
  <c r="L21"/>
  <c r="L5"/>
  <c r="L6"/>
  <c r="L7"/>
  <c r="L8"/>
  <c r="L9"/>
  <c r="L10"/>
  <c r="L11"/>
  <c r="L12"/>
  <c r="L13"/>
  <c r="L14"/>
  <c r="L15"/>
  <c r="L4"/>
  <c r="L54" i="96"/>
  <c r="L55"/>
  <c r="L56"/>
  <c r="L57"/>
  <c r="L58"/>
  <c r="L59"/>
  <c r="L60"/>
  <c r="L61"/>
  <c r="L62"/>
  <c r="L63"/>
  <c r="L64"/>
  <c r="L53"/>
  <c r="L38"/>
  <c r="L39"/>
  <c r="L40"/>
  <c r="L41"/>
  <c r="L42"/>
  <c r="L43"/>
  <c r="L44"/>
  <c r="L45"/>
  <c r="L46"/>
  <c r="L47"/>
  <c r="L48"/>
  <c r="L37"/>
  <c r="L21"/>
  <c r="L22"/>
  <c r="L23"/>
  <c r="L24"/>
  <c r="L25"/>
  <c r="L26"/>
  <c r="L27"/>
  <c r="L28"/>
  <c r="L29"/>
  <c r="L30"/>
  <c r="L31"/>
  <c r="L20"/>
  <c r="L5"/>
  <c r="L6"/>
  <c r="L7"/>
  <c r="L8"/>
  <c r="L9"/>
  <c r="L10"/>
  <c r="L11"/>
  <c r="L12"/>
  <c r="L13"/>
  <c r="L14"/>
  <c r="L15"/>
  <c r="L4"/>
  <c r="L54" i="93"/>
  <c r="L55"/>
  <c r="L56"/>
  <c r="L57"/>
  <c r="L58"/>
  <c r="L59"/>
  <c r="L60"/>
  <c r="L61"/>
  <c r="L62"/>
  <c r="L63"/>
  <c r="L64"/>
  <c r="L38"/>
  <c r="L39"/>
  <c r="L40"/>
  <c r="L41"/>
  <c r="L42"/>
  <c r="L43"/>
  <c r="L44"/>
  <c r="L45"/>
  <c r="L46"/>
  <c r="L47"/>
  <c r="L48"/>
  <c r="L21"/>
  <c r="L22"/>
  <c r="L23"/>
  <c r="L24"/>
  <c r="L25"/>
  <c r="L26"/>
  <c r="L27"/>
  <c r="L28"/>
  <c r="L29"/>
  <c r="L30"/>
  <c r="L31"/>
  <c r="L5"/>
  <c r="L6"/>
  <c r="L7"/>
  <c r="L8"/>
  <c r="L9"/>
  <c r="L10"/>
  <c r="L11"/>
  <c r="L12"/>
  <c r="L13"/>
  <c r="L14"/>
  <c r="L15"/>
  <c r="L53"/>
  <c r="L37"/>
  <c r="L20"/>
  <c r="L4"/>
  <c r="L54" i="1"/>
  <c r="L55"/>
  <c r="L56"/>
  <c r="L57"/>
  <c r="L58"/>
  <c r="L59"/>
  <c r="L60"/>
  <c r="L61"/>
  <c r="L62"/>
  <c r="L63"/>
  <c r="L64"/>
  <c r="L53"/>
  <c r="L38"/>
  <c r="L39"/>
  <c r="L40"/>
  <c r="L41"/>
  <c r="L42"/>
  <c r="L43"/>
  <c r="L44"/>
  <c r="L45"/>
  <c r="L46"/>
  <c r="L47"/>
  <c r="L48"/>
  <c r="L37"/>
  <c r="L6"/>
  <c r="L7"/>
  <c r="L8"/>
  <c r="L9"/>
  <c r="L10"/>
  <c r="L11"/>
  <c r="L12"/>
  <c r="L13"/>
  <c r="L14"/>
  <c r="L15"/>
  <c r="L5"/>
  <c r="K4" i="161"/>
  <c r="J96" i="164"/>
  <c r="J105"/>
  <c r="K105"/>
  <c r="L105"/>
  <c r="M105"/>
  <c r="J106"/>
  <c r="K106"/>
  <c r="L106"/>
  <c r="M106"/>
  <c r="J107"/>
  <c r="K107"/>
  <c r="L107"/>
  <c r="M107"/>
  <c r="J108"/>
  <c r="K108"/>
  <c r="L108"/>
  <c r="M108"/>
  <c r="J109"/>
  <c r="K109"/>
  <c r="L109"/>
  <c r="M109"/>
  <c r="J110"/>
  <c r="K110"/>
  <c r="L110"/>
  <c r="M110"/>
  <c r="J111"/>
  <c r="K111"/>
  <c r="L111"/>
  <c r="M111"/>
  <c r="J112"/>
  <c r="K112"/>
  <c r="L112"/>
  <c r="M112"/>
  <c r="J113"/>
  <c r="K113"/>
  <c r="L113"/>
  <c r="M113"/>
  <c r="J114"/>
  <c r="K114"/>
  <c r="L114"/>
  <c r="M114"/>
  <c r="M104"/>
  <c r="L104"/>
  <c r="K104"/>
  <c r="J104"/>
  <c r="M103"/>
  <c r="L103"/>
  <c r="K103"/>
  <c r="J103"/>
  <c r="M102"/>
  <c r="L102"/>
  <c r="K102"/>
  <c r="J102"/>
  <c r="M101"/>
  <c r="L101"/>
  <c r="K101"/>
  <c r="J101"/>
  <c r="M100"/>
  <c r="L100"/>
  <c r="K100"/>
  <c r="J100"/>
  <c r="M99"/>
  <c r="L99"/>
  <c r="K99"/>
  <c r="J99"/>
  <c r="M98"/>
  <c r="L98"/>
  <c r="K98"/>
  <c r="J98"/>
  <c r="M97"/>
  <c r="L97"/>
  <c r="K97"/>
  <c r="J97"/>
  <c r="M96"/>
  <c r="L96"/>
  <c r="K96"/>
  <c r="M63"/>
  <c r="L63"/>
  <c r="K63"/>
  <c r="J63"/>
  <c r="M71"/>
  <c r="L71"/>
  <c r="K71"/>
  <c r="J71"/>
  <c r="M70"/>
  <c r="L70"/>
  <c r="K70"/>
  <c r="J70"/>
  <c r="M69"/>
  <c r="L69"/>
  <c r="K69"/>
  <c r="J69"/>
  <c r="M68"/>
  <c r="L68"/>
  <c r="K68"/>
  <c r="J68"/>
  <c r="M67"/>
  <c r="L67"/>
  <c r="K67"/>
  <c r="J67"/>
  <c r="M66"/>
  <c r="L66"/>
  <c r="K66"/>
  <c r="J66"/>
  <c r="M65"/>
  <c r="L65"/>
  <c r="K65"/>
  <c r="J65"/>
  <c r="M64"/>
  <c r="L64"/>
  <c r="K64"/>
  <c r="J64"/>
  <c r="L4"/>
  <c r="K4"/>
  <c r="J4"/>
  <c r="M19"/>
  <c r="L19"/>
  <c r="K19"/>
  <c r="J19"/>
  <c r="M18"/>
  <c r="L18"/>
  <c r="K18"/>
  <c r="J18"/>
  <c r="M17"/>
  <c r="L17"/>
  <c r="K17"/>
  <c r="J17"/>
  <c r="M16"/>
  <c r="L16"/>
  <c r="K16"/>
  <c r="J16"/>
  <c r="M15"/>
  <c r="L15"/>
  <c r="K15"/>
  <c r="J15"/>
  <c r="M14"/>
  <c r="L14"/>
  <c r="K14"/>
  <c r="J14"/>
  <c r="M13"/>
  <c r="L13"/>
  <c r="K13"/>
  <c r="J13"/>
  <c r="M12"/>
  <c r="L12"/>
  <c r="K12"/>
  <c r="J12"/>
  <c r="M11"/>
  <c r="L11"/>
  <c r="K11"/>
  <c r="J11"/>
  <c r="M10"/>
  <c r="L10"/>
  <c r="K10"/>
  <c r="J10"/>
  <c r="M9"/>
  <c r="L9"/>
  <c r="K9"/>
  <c r="J9"/>
  <c r="M8"/>
  <c r="L8"/>
  <c r="K8"/>
  <c r="J8"/>
  <c r="M7"/>
  <c r="L7"/>
  <c r="K7"/>
  <c r="J7"/>
  <c r="M6"/>
  <c r="L6"/>
  <c r="K6"/>
  <c r="J6"/>
  <c r="M5"/>
  <c r="L5"/>
  <c r="K5"/>
  <c r="J5"/>
  <c r="M4"/>
  <c r="J5" i="161"/>
  <c r="K5"/>
  <c r="L5"/>
  <c r="J6"/>
  <c r="K6"/>
  <c r="L6"/>
  <c r="M6"/>
  <c r="J7"/>
  <c r="K7"/>
  <c r="L7"/>
  <c r="M7"/>
  <c r="J8"/>
  <c r="K8"/>
  <c r="L8"/>
  <c r="M8"/>
  <c r="J9"/>
  <c r="K9"/>
  <c r="L9"/>
  <c r="M9"/>
  <c r="J10"/>
  <c r="K10"/>
  <c r="L10"/>
  <c r="M10"/>
  <c r="J11"/>
  <c r="K11"/>
  <c r="L11"/>
  <c r="M11"/>
  <c r="J12"/>
  <c r="K12"/>
  <c r="L12"/>
  <c r="M12"/>
  <c r="J13"/>
  <c r="K13"/>
  <c r="L13"/>
  <c r="M13"/>
  <c r="J14"/>
  <c r="K14"/>
  <c r="L14"/>
  <c r="M14"/>
  <c r="J15"/>
  <c r="K15"/>
  <c r="L15"/>
  <c r="M15"/>
  <c r="J16"/>
  <c r="K16"/>
  <c r="L16"/>
  <c r="M16"/>
  <c r="J17"/>
  <c r="K17"/>
  <c r="L17"/>
  <c r="M17"/>
  <c r="J18"/>
  <c r="K18"/>
  <c r="L18"/>
  <c r="M18"/>
  <c r="J19"/>
  <c r="K19"/>
  <c r="L19"/>
  <c r="M19"/>
  <c r="J20"/>
  <c r="K20"/>
  <c r="L20"/>
  <c r="M20"/>
  <c r="J21"/>
  <c r="K21"/>
  <c r="L21"/>
  <c r="M21"/>
  <c r="J22"/>
  <c r="K22"/>
  <c r="L22"/>
  <c r="M22"/>
  <c r="J24"/>
  <c r="K24"/>
  <c r="L24"/>
  <c r="M24"/>
  <c r="M4"/>
  <c r="L4"/>
  <c r="H97" i="164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K54" i="26"/>
  <c r="K38"/>
  <c r="K5"/>
  <c r="K22"/>
  <c r="K21"/>
  <c r="K53"/>
  <c r="K37"/>
  <c r="K4"/>
  <c r="I4"/>
  <c r="H64" i="164"/>
  <c r="H65"/>
  <c r="H66"/>
  <c r="H67"/>
  <c r="H68"/>
  <c r="H69"/>
  <c r="H70"/>
  <c r="H71"/>
  <c r="H63"/>
  <c r="H4"/>
  <c r="H5" i="161"/>
  <c r="H6"/>
  <c r="H7"/>
  <c r="H8"/>
  <c r="H9"/>
  <c r="H10"/>
  <c r="H11"/>
  <c r="H12"/>
  <c r="H13"/>
  <c r="H14"/>
  <c r="H15"/>
  <c r="H16"/>
  <c r="H17"/>
  <c r="H18"/>
  <c r="H19"/>
  <c r="H20"/>
  <c r="H21"/>
  <c r="H5" i="164"/>
  <c r="H6"/>
  <c r="H7"/>
  <c r="H8"/>
  <c r="H9"/>
  <c r="H10"/>
  <c r="H11"/>
  <c r="H12"/>
  <c r="H13"/>
  <c r="H14"/>
  <c r="H15"/>
  <c r="H16"/>
  <c r="H17"/>
  <c r="H18"/>
  <c r="H19"/>
  <c r="K54" i="99"/>
  <c r="K55"/>
  <c r="K56"/>
  <c r="K57"/>
  <c r="K58"/>
  <c r="K59"/>
  <c r="K60"/>
  <c r="K61"/>
  <c r="K62"/>
  <c r="K63"/>
  <c r="K64"/>
  <c r="K38"/>
  <c r="K39"/>
  <c r="K40"/>
  <c r="K41"/>
  <c r="K42"/>
  <c r="K43"/>
  <c r="K44"/>
  <c r="K45"/>
  <c r="K46"/>
  <c r="K47"/>
  <c r="K48"/>
  <c r="K21"/>
  <c r="K22"/>
  <c r="K23"/>
  <c r="K24"/>
  <c r="K25"/>
  <c r="K26"/>
  <c r="K27"/>
  <c r="K28"/>
  <c r="K29"/>
  <c r="K30"/>
  <c r="K31"/>
  <c r="K5"/>
  <c r="K6"/>
  <c r="K7"/>
  <c r="K8"/>
  <c r="K9"/>
  <c r="K10"/>
  <c r="K11"/>
  <c r="K12"/>
  <c r="K13"/>
  <c r="K14"/>
  <c r="K15"/>
  <c r="K53"/>
  <c r="K37"/>
  <c r="K20"/>
  <c r="K4"/>
  <c r="K54" i="64"/>
  <c r="K55"/>
  <c r="K56"/>
  <c r="K57"/>
  <c r="K58"/>
  <c r="K59"/>
  <c r="K60"/>
  <c r="K61"/>
  <c r="K62"/>
  <c r="K63"/>
  <c r="K64"/>
  <c r="K53"/>
  <c r="K38"/>
  <c r="K39"/>
  <c r="K40"/>
  <c r="K41"/>
  <c r="K42"/>
  <c r="K43"/>
  <c r="K44"/>
  <c r="K45"/>
  <c r="K46"/>
  <c r="K47"/>
  <c r="K48"/>
  <c r="K37"/>
  <c r="K21"/>
  <c r="K22"/>
  <c r="K23"/>
  <c r="K24"/>
  <c r="K25"/>
  <c r="K26"/>
  <c r="K27"/>
  <c r="K28"/>
  <c r="K29"/>
  <c r="K30"/>
  <c r="K31"/>
  <c r="K20"/>
  <c r="K5"/>
  <c r="K6"/>
  <c r="K7"/>
  <c r="K8"/>
  <c r="K9"/>
  <c r="K10"/>
  <c r="K11"/>
  <c r="K12"/>
  <c r="K13"/>
  <c r="K14"/>
  <c r="K15"/>
  <c r="K4"/>
  <c r="K54" i="63"/>
  <c r="K55"/>
  <c r="K56"/>
  <c r="K57"/>
  <c r="K58"/>
  <c r="K59"/>
  <c r="K60"/>
  <c r="K61"/>
  <c r="K62"/>
  <c r="K63"/>
  <c r="K64"/>
  <c r="K53"/>
  <c r="K38"/>
  <c r="K39"/>
  <c r="K40"/>
  <c r="K41"/>
  <c r="K42"/>
  <c r="K43"/>
  <c r="K44"/>
  <c r="K45"/>
  <c r="K46"/>
  <c r="K47"/>
  <c r="K48"/>
  <c r="K37"/>
  <c r="K21"/>
  <c r="K22"/>
  <c r="K23"/>
  <c r="K24"/>
  <c r="K25"/>
  <c r="K26"/>
  <c r="K27"/>
  <c r="K28"/>
  <c r="K29"/>
  <c r="K30"/>
  <c r="K31"/>
  <c r="K20"/>
  <c r="K5"/>
  <c r="K6"/>
  <c r="K7"/>
  <c r="K8"/>
  <c r="K9"/>
  <c r="K10"/>
  <c r="K11"/>
  <c r="K12"/>
  <c r="K13"/>
  <c r="K14"/>
  <c r="K15"/>
  <c r="K4"/>
  <c r="K56" i="3"/>
  <c r="K57"/>
  <c r="K58"/>
  <c r="K59"/>
  <c r="K60"/>
  <c r="K61"/>
  <c r="K62"/>
  <c r="K63"/>
  <c r="K64"/>
  <c r="K65"/>
  <c r="K66"/>
  <c r="K55"/>
  <c r="K39"/>
  <c r="K40"/>
  <c r="K41"/>
  <c r="K42"/>
  <c r="K43"/>
  <c r="K44"/>
  <c r="K45"/>
  <c r="K46"/>
  <c r="K47"/>
  <c r="K48"/>
  <c r="K49"/>
  <c r="K38"/>
  <c r="K54" i="54"/>
  <c r="K55"/>
  <c r="K56"/>
  <c r="K57"/>
  <c r="K58"/>
  <c r="K59"/>
  <c r="K60"/>
  <c r="K61"/>
  <c r="K62"/>
  <c r="K63"/>
  <c r="K64"/>
  <c r="K53"/>
  <c r="K38"/>
  <c r="K39"/>
  <c r="K40"/>
  <c r="K41"/>
  <c r="K42"/>
  <c r="K43"/>
  <c r="K44"/>
  <c r="K45"/>
  <c r="K46"/>
  <c r="K47"/>
  <c r="K48"/>
  <c r="K37"/>
  <c r="K22"/>
  <c r="K23"/>
  <c r="K24"/>
  <c r="K25"/>
  <c r="K26"/>
  <c r="K27"/>
  <c r="K28"/>
  <c r="K29"/>
  <c r="K30"/>
  <c r="K31"/>
  <c r="K32"/>
  <c r="K21"/>
  <c r="K5"/>
  <c r="K6"/>
  <c r="K7"/>
  <c r="K8"/>
  <c r="K9"/>
  <c r="K10"/>
  <c r="K11"/>
  <c r="K12"/>
  <c r="K13"/>
  <c r="K14"/>
  <c r="K15"/>
  <c r="K4"/>
  <c r="I4"/>
  <c r="I5"/>
  <c r="I6"/>
  <c r="I7"/>
  <c r="I8"/>
  <c r="I9"/>
  <c r="I10"/>
  <c r="I11"/>
  <c r="I12"/>
  <c r="I13"/>
  <c r="I14"/>
  <c r="I15"/>
  <c r="I21"/>
  <c r="K54" i="51"/>
  <c r="K55"/>
  <c r="K56"/>
  <c r="K57"/>
  <c r="K58"/>
  <c r="K59"/>
  <c r="K60"/>
  <c r="K61"/>
  <c r="K62"/>
  <c r="K63"/>
  <c r="K64"/>
  <c r="K53"/>
  <c r="K38"/>
  <c r="K39"/>
  <c r="K40"/>
  <c r="K41"/>
  <c r="K42"/>
  <c r="K43"/>
  <c r="K44"/>
  <c r="K45"/>
  <c r="K46"/>
  <c r="K47"/>
  <c r="K48"/>
  <c r="K37"/>
  <c r="K22"/>
  <c r="K23"/>
  <c r="K24"/>
  <c r="K25"/>
  <c r="K26"/>
  <c r="K27"/>
  <c r="K28"/>
  <c r="K29"/>
  <c r="K30"/>
  <c r="K31"/>
  <c r="K32"/>
  <c r="K21"/>
  <c r="K5"/>
  <c r="K6"/>
  <c r="K7"/>
  <c r="K8"/>
  <c r="K9"/>
  <c r="K10"/>
  <c r="K11"/>
  <c r="K12"/>
  <c r="K13"/>
  <c r="K14"/>
  <c r="K15"/>
  <c r="K4"/>
  <c r="K54" i="48"/>
  <c r="K55"/>
  <c r="K56"/>
  <c r="K57"/>
  <c r="K58"/>
  <c r="K59"/>
  <c r="K60"/>
  <c r="K61"/>
  <c r="K62"/>
  <c r="K63"/>
  <c r="K64"/>
  <c r="K53"/>
  <c r="K38"/>
  <c r="K39"/>
  <c r="K40"/>
  <c r="K41"/>
  <c r="K42"/>
  <c r="K43"/>
  <c r="K44"/>
  <c r="K45"/>
  <c r="K46"/>
  <c r="K47"/>
  <c r="K48"/>
  <c r="K37"/>
  <c r="K22"/>
  <c r="K23"/>
  <c r="K24"/>
  <c r="K25"/>
  <c r="K26"/>
  <c r="K27"/>
  <c r="K28"/>
  <c r="K29"/>
  <c r="K30"/>
  <c r="K31"/>
  <c r="K32"/>
  <c r="K21"/>
  <c r="K5"/>
  <c r="K6"/>
  <c r="K7"/>
  <c r="K8"/>
  <c r="K9"/>
  <c r="K10"/>
  <c r="K11"/>
  <c r="K12"/>
  <c r="K13"/>
  <c r="K14"/>
  <c r="K15"/>
  <c r="K4"/>
  <c r="K55" i="26"/>
  <c r="K56"/>
  <c r="K57"/>
  <c r="K58"/>
  <c r="K59"/>
  <c r="K60"/>
  <c r="K61"/>
  <c r="K62"/>
  <c r="K63"/>
  <c r="K64"/>
  <c r="K39"/>
  <c r="K40"/>
  <c r="K41"/>
  <c r="K42"/>
  <c r="K43"/>
  <c r="K44"/>
  <c r="K45"/>
  <c r="K46"/>
  <c r="K47"/>
  <c r="K48"/>
  <c r="K23"/>
  <c r="K24"/>
  <c r="K25"/>
  <c r="K26"/>
  <c r="K27"/>
  <c r="K28"/>
  <c r="K29"/>
  <c r="K30"/>
  <c r="K31"/>
  <c r="K32"/>
  <c r="K6"/>
  <c r="K7"/>
  <c r="K8"/>
  <c r="K9"/>
  <c r="K10"/>
  <c r="K11"/>
  <c r="K12"/>
  <c r="K13"/>
  <c r="K14"/>
  <c r="K15"/>
  <c r="K55" i="2"/>
  <c r="K56"/>
  <c r="K57"/>
  <c r="K58"/>
  <c r="K59"/>
  <c r="K60"/>
  <c r="K61"/>
  <c r="K62"/>
  <c r="K63"/>
  <c r="K64"/>
  <c r="K65"/>
  <c r="K54"/>
  <c r="K38"/>
  <c r="K39"/>
  <c r="K40"/>
  <c r="K41"/>
  <c r="K42"/>
  <c r="K43"/>
  <c r="K44"/>
  <c r="K45"/>
  <c r="K46"/>
  <c r="K47"/>
  <c r="K48"/>
  <c r="K37"/>
  <c r="K22"/>
  <c r="K23"/>
  <c r="K24"/>
  <c r="K25"/>
  <c r="K26"/>
  <c r="K27"/>
  <c r="K28"/>
  <c r="K29"/>
  <c r="K30"/>
  <c r="K31"/>
  <c r="K32"/>
  <c r="K21"/>
  <c r="K6"/>
  <c r="K7"/>
  <c r="K8"/>
  <c r="K9"/>
  <c r="K10"/>
  <c r="K11"/>
  <c r="K12"/>
  <c r="K13"/>
  <c r="K14"/>
  <c r="K15"/>
  <c r="K16"/>
  <c r="K5"/>
  <c r="K54" i="96"/>
  <c r="K55"/>
  <c r="K56"/>
  <c r="K57"/>
  <c r="K58"/>
  <c r="K59"/>
  <c r="K60"/>
  <c r="K61"/>
  <c r="K62"/>
  <c r="K63"/>
  <c r="K64"/>
  <c r="K53"/>
  <c r="K38"/>
  <c r="K39"/>
  <c r="K40"/>
  <c r="K41"/>
  <c r="K42"/>
  <c r="K43"/>
  <c r="K44"/>
  <c r="K45"/>
  <c r="K46"/>
  <c r="K47"/>
  <c r="K48"/>
  <c r="K37"/>
  <c r="K21"/>
  <c r="K22"/>
  <c r="K23"/>
  <c r="K24"/>
  <c r="K25"/>
  <c r="K26"/>
  <c r="K27"/>
  <c r="K28"/>
  <c r="K29"/>
  <c r="K30"/>
  <c r="K31"/>
  <c r="K20"/>
  <c r="K5"/>
  <c r="K6"/>
  <c r="K7"/>
  <c r="K8"/>
  <c r="K9"/>
  <c r="K10"/>
  <c r="K11"/>
  <c r="K12"/>
  <c r="K13"/>
  <c r="K14"/>
  <c r="K15"/>
  <c r="K4"/>
  <c r="K5" i="93"/>
  <c r="K6"/>
  <c r="K7"/>
  <c r="K8"/>
  <c r="K9"/>
  <c r="K10"/>
  <c r="K11"/>
  <c r="K12"/>
  <c r="K13"/>
  <c r="K14"/>
  <c r="K15"/>
  <c r="K21"/>
  <c r="K22"/>
  <c r="K23"/>
  <c r="K24"/>
  <c r="K25"/>
  <c r="K26"/>
  <c r="K27"/>
  <c r="K28"/>
  <c r="K29"/>
  <c r="K30"/>
  <c r="K31"/>
  <c r="K38"/>
  <c r="K39"/>
  <c r="K40"/>
  <c r="K41"/>
  <c r="K42"/>
  <c r="K43"/>
  <c r="K44"/>
  <c r="K45"/>
  <c r="K46"/>
  <c r="K47"/>
  <c r="K48"/>
  <c r="K54"/>
  <c r="K55"/>
  <c r="K56"/>
  <c r="K57"/>
  <c r="K58"/>
  <c r="K59"/>
  <c r="K60"/>
  <c r="K61"/>
  <c r="K62"/>
  <c r="K63"/>
  <c r="K64"/>
  <c r="K53"/>
  <c r="K37"/>
  <c r="K20"/>
  <c r="K4"/>
  <c r="K54" i="1"/>
  <c r="K55"/>
  <c r="K56"/>
  <c r="K57"/>
  <c r="K58"/>
  <c r="K59"/>
  <c r="K60"/>
  <c r="K61"/>
  <c r="K62"/>
  <c r="K63"/>
  <c r="K64"/>
  <c r="K53"/>
  <c r="K38"/>
  <c r="K39"/>
  <c r="K40"/>
  <c r="K41"/>
  <c r="K42"/>
  <c r="K43"/>
  <c r="K44"/>
  <c r="K45"/>
  <c r="K46"/>
  <c r="K47"/>
  <c r="K48"/>
  <c r="K37"/>
  <c r="K28"/>
  <c r="K29"/>
  <c r="K30"/>
  <c r="K31"/>
  <c r="K32"/>
  <c r="K6"/>
  <c r="K7"/>
  <c r="K8"/>
  <c r="K9"/>
  <c r="K10"/>
  <c r="K11"/>
  <c r="K12"/>
  <c r="K13"/>
  <c r="K14"/>
  <c r="K15"/>
  <c r="K5"/>
  <c r="J54" i="99"/>
  <c r="J55"/>
  <c r="J56"/>
  <c r="J57"/>
  <c r="J58"/>
  <c r="J59"/>
  <c r="J60"/>
  <c r="J61"/>
  <c r="J62"/>
  <c r="J63"/>
  <c r="J64"/>
  <c r="J53"/>
  <c r="J38"/>
  <c r="J39"/>
  <c r="J40"/>
  <c r="J41"/>
  <c r="J42"/>
  <c r="J43"/>
  <c r="J44"/>
  <c r="J45"/>
  <c r="J46"/>
  <c r="J47"/>
  <c r="J48"/>
  <c r="J37"/>
  <c r="J21"/>
  <c r="J22"/>
  <c r="J23"/>
  <c r="J24"/>
  <c r="J25"/>
  <c r="J26"/>
  <c r="J27"/>
  <c r="J28"/>
  <c r="J29"/>
  <c r="J30"/>
  <c r="J31"/>
  <c r="J20"/>
  <c r="J5"/>
  <c r="J6"/>
  <c r="J7"/>
  <c r="J8"/>
  <c r="J9"/>
  <c r="J10"/>
  <c r="J11"/>
  <c r="J12"/>
  <c r="J13"/>
  <c r="J14"/>
  <c r="J15"/>
  <c r="J4"/>
  <c r="J54" i="64"/>
  <c r="J55"/>
  <c r="J56"/>
  <c r="J57"/>
  <c r="J58"/>
  <c r="J59"/>
  <c r="J60"/>
  <c r="J61"/>
  <c r="J62"/>
  <c r="J63"/>
  <c r="J64"/>
  <c r="J53"/>
  <c r="J38"/>
  <c r="J39"/>
  <c r="J40"/>
  <c r="J41"/>
  <c r="J42"/>
  <c r="J43"/>
  <c r="J44"/>
  <c r="J45"/>
  <c r="J46"/>
  <c r="J47"/>
  <c r="J48"/>
  <c r="J37"/>
  <c r="J21"/>
  <c r="J22"/>
  <c r="J23"/>
  <c r="J24"/>
  <c r="J25"/>
  <c r="J26"/>
  <c r="J27"/>
  <c r="J28"/>
  <c r="J29"/>
  <c r="J30"/>
  <c r="J31"/>
  <c r="J20"/>
  <c r="J5"/>
  <c r="J6"/>
  <c r="J7"/>
  <c r="J8"/>
  <c r="J9"/>
  <c r="J10"/>
  <c r="J11"/>
  <c r="J12"/>
  <c r="J13"/>
  <c r="J14"/>
  <c r="J15"/>
  <c r="J4"/>
  <c r="J54" i="63"/>
  <c r="J55"/>
  <c r="J56"/>
  <c r="J57"/>
  <c r="J58"/>
  <c r="J59"/>
  <c r="J60"/>
  <c r="J61"/>
  <c r="J62"/>
  <c r="J63"/>
  <c r="J64"/>
  <c r="J53"/>
  <c r="J38"/>
  <c r="J39"/>
  <c r="J40"/>
  <c r="J41"/>
  <c r="J42"/>
  <c r="J43"/>
  <c r="J44"/>
  <c r="J45"/>
  <c r="J46"/>
  <c r="J47"/>
  <c r="J48"/>
  <c r="J37"/>
  <c r="J21"/>
  <c r="J22"/>
  <c r="J23"/>
  <c r="J24"/>
  <c r="J25"/>
  <c r="J26"/>
  <c r="J27"/>
  <c r="J28"/>
  <c r="J29"/>
  <c r="J30"/>
  <c r="J31"/>
  <c r="J20"/>
  <c r="J5"/>
  <c r="J6"/>
  <c r="J7"/>
  <c r="J8"/>
  <c r="J9"/>
  <c r="J10"/>
  <c r="J11"/>
  <c r="J12"/>
  <c r="J13"/>
  <c r="J14"/>
  <c r="J15"/>
  <c r="J4"/>
  <c r="J56" i="3"/>
  <c r="J57"/>
  <c r="J58"/>
  <c r="J59"/>
  <c r="J60"/>
  <c r="J61"/>
  <c r="J62"/>
  <c r="J63"/>
  <c r="J64"/>
  <c r="J65"/>
  <c r="J66"/>
  <c r="J55"/>
  <c r="J39"/>
  <c r="J40"/>
  <c r="J41"/>
  <c r="J42"/>
  <c r="J43"/>
  <c r="J44"/>
  <c r="J45"/>
  <c r="J46"/>
  <c r="J47"/>
  <c r="J48"/>
  <c r="J49"/>
  <c r="J38"/>
  <c r="J54" i="54"/>
  <c r="J55"/>
  <c r="J56"/>
  <c r="J57"/>
  <c r="J58"/>
  <c r="J59"/>
  <c r="J60"/>
  <c r="J61"/>
  <c r="J62"/>
  <c r="J63"/>
  <c r="J64"/>
  <c r="J53"/>
  <c r="J38"/>
  <c r="J39"/>
  <c r="J40"/>
  <c r="J41"/>
  <c r="J42"/>
  <c r="J43"/>
  <c r="J44"/>
  <c r="J45"/>
  <c r="J46"/>
  <c r="J47"/>
  <c r="J48"/>
  <c r="J37"/>
  <c r="J22"/>
  <c r="J23"/>
  <c r="J24"/>
  <c r="J25"/>
  <c r="J26"/>
  <c r="J27"/>
  <c r="J28"/>
  <c r="J29"/>
  <c r="J30"/>
  <c r="J31"/>
  <c r="J32"/>
  <c r="J21"/>
  <c r="J5"/>
  <c r="J6"/>
  <c r="J7"/>
  <c r="J8"/>
  <c r="J9"/>
  <c r="J10"/>
  <c r="J11"/>
  <c r="J12"/>
  <c r="J13"/>
  <c r="J14"/>
  <c r="J15"/>
  <c r="J4"/>
  <c r="J54" i="51"/>
  <c r="J55"/>
  <c r="J56"/>
  <c r="J57"/>
  <c r="J58"/>
  <c r="J59"/>
  <c r="J60"/>
  <c r="J61"/>
  <c r="J62"/>
  <c r="J63"/>
  <c r="J64"/>
  <c r="J53"/>
  <c r="J38"/>
  <c r="J39"/>
  <c r="J40"/>
  <c r="J41"/>
  <c r="J42"/>
  <c r="J43"/>
  <c r="J44"/>
  <c r="J45"/>
  <c r="J46"/>
  <c r="J47"/>
  <c r="J48"/>
  <c r="J37"/>
  <c r="J22"/>
  <c r="J23"/>
  <c r="J24"/>
  <c r="J25"/>
  <c r="J26"/>
  <c r="J27"/>
  <c r="J28"/>
  <c r="J29"/>
  <c r="J30"/>
  <c r="J31"/>
  <c r="J32"/>
  <c r="J21"/>
  <c r="J5"/>
  <c r="J6"/>
  <c r="J7"/>
  <c r="J8"/>
  <c r="J9"/>
  <c r="J10"/>
  <c r="J11"/>
  <c r="J12"/>
  <c r="J13"/>
  <c r="J14"/>
  <c r="J15"/>
  <c r="J4"/>
  <c r="J54" i="48"/>
  <c r="J55"/>
  <c r="J56"/>
  <c r="J57"/>
  <c r="J58"/>
  <c r="J59"/>
  <c r="J60"/>
  <c r="J61"/>
  <c r="J62"/>
  <c r="J63"/>
  <c r="J64"/>
  <c r="J53"/>
  <c r="J38"/>
  <c r="J39"/>
  <c r="J40"/>
  <c r="J41"/>
  <c r="J42"/>
  <c r="J43"/>
  <c r="J44"/>
  <c r="J45"/>
  <c r="J46"/>
  <c r="J47"/>
  <c r="J48"/>
  <c r="J37"/>
  <c r="J22"/>
  <c r="J23"/>
  <c r="J24"/>
  <c r="J25"/>
  <c r="J26"/>
  <c r="J27"/>
  <c r="J28"/>
  <c r="J29"/>
  <c r="J30"/>
  <c r="J31"/>
  <c r="J32"/>
  <c r="J21"/>
  <c r="J5"/>
  <c r="J6"/>
  <c r="J7"/>
  <c r="J8"/>
  <c r="J9"/>
  <c r="J10"/>
  <c r="J11"/>
  <c r="J12"/>
  <c r="J13"/>
  <c r="J14"/>
  <c r="J15"/>
  <c r="J4"/>
  <c r="J54" i="26"/>
  <c r="J55"/>
  <c r="J56"/>
  <c r="J57"/>
  <c r="J58"/>
  <c r="J59"/>
  <c r="J60"/>
  <c r="J61"/>
  <c r="J62"/>
  <c r="J63"/>
  <c r="J64"/>
  <c r="J38"/>
  <c r="J39"/>
  <c r="J40"/>
  <c r="J41"/>
  <c r="J42"/>
  <c r="J43"/>
  <c r="J44"/>
  <c r="J45"/>
  <c r="J46"/>
  <c r="J47"/>
  <c r="J48"/>
  <c r="J22"/>
  <c r="J23"/>
  <c r="J24"/>
  <c r="J25"/>
  <c r="J26"/>
  <c r="J27"/>
  <c r="J28"/>
  <c r="J29"/>
  <c r="J30"/>
  <c r="J31"/>
  <c r="J32"/>
  <c r="J53"/>
  <c r="J37"/>
  <c r="J21"/>
  <c r="J5"/>
  <c r="J6"/>
  <c r="J7"/>
  <c r="J8"/>
  <c r="J9"/>
  <c r="J10"/>
  <c r="J11"/>
  <c r="J12"/>
  <c r="J13"/>
  <c r="J14"/>
  <c r="J15"/>
  <c r="J4"/>
  <c r="J55" i="2"/>
  <c r="J56"/>
  <c r="J57"/>
  <c r="J58"/>
  <c r="J59"/>
  <c r="J60"/>
  <c r="J61"/>
  <c r="J62"/>
  <c r="J63"/>
  <c r="J64"/>
  <c r="J65"/>
  <c r="J54"/>
  <c r="J38"/>
  <c r="J39"/>
  <c r="J40"/>
  <c r="J41"/>
  <c r="J42"/>
  <c r="J43"/>
  <c r="J44"/>
  <c r="J45"/>
  <c r="J46"/>
  <c r="J47"/>
  <c r="J48"/>
  <c r="J37"/>
  <c r="J22"/>
  <c r="J23"/>
  <c r="J24"/>
  <c r="J25"/>
  <c r="J26"/>
  <c r="J27"/>
  <c r="J28"/>
  <c r="J29"/>
  <c r="J30"/>
  <c r="J31"/>
  <c r="J32"/>
  <c r="J21"/>
  <c r="J6"/>
  <c r="J7"/>
  <c r="J8"/>
  <c r="J9"/>
  <c r="J10"/>
  <c r="J11"/>
  <c r="J12"/>
  <c r="J13"/>
  <c r="J14"/>
  <c r="J15"/>
  <c r="J16"/>
  <c r="J5"/>
  <c r="J64" i="96"/>
  <c r="J54"/>
  <c r="J55"/>
  <c r="J56"/>
  <c r="J57"/>
  <c r="J58"/>
  <c r="J59"/>
  <c r="J60"/>
  <c r="J61"/>
  <c r="J62"/>
  <c r="J63"/>
  <c r="J53"/>
  <c r="J38"/>
  <c r="J39"/>
  <c r="J40"/>
  <c r="J41"/>
  <c r="J42"/>
  <c r="J43"/>
  <c r="J44"/>
  <c r="J45"/>
  <c r="J46"/>
  <c r="J47"/>
  <c r="J48"/>
  <c r="J37"/>
  <c r="J21"/>
  <c r="J22"/>
  <c r="J23"/>
  <c r="J24"/>
  <c r="J25"/>
  <c r="J26"/>
  <c r="J27"/>
  <c r="J28"/>
  <c r="J29"/>
  <c r="J30"/>
  <c r="J31"/>
  <c r="J20"/>
  <c r="J5"/>
  <c r="J6"/>
  <c r="J7"/>
  <c r="J8"/>
  <c r="J9"/>
  <c r="J10"/>
  <c r="J11"/>
  <c r="J12"/>
  <c r="J13"/>
  <c r="J14"/>
  <c r="J15"/>
  <c r="J4"/>
  <c r="J54" i="93"/>
  <c r="J55"/>
  <c r="J56"/>
  <c r="J57"/>
  <c r="J58"/>
  <c r="J59"/>
  <c r="J60"/>
  <c r="J61"/>
  <c r="J62"/>
  <c r="J63"/>
  <c r="J64"/>
  <c r="J53"/>
  <c r="J38"/>
  <c r="J39"/>
  <c r="J40"/>
  <c r="J41"/>
  <c r="J42"/>
  <c r="J43"/>
  <c r="J44"/>
  <c r="J45"/>
  <c r="J46"/>
  <c r="J47"/>
  <c r="J48"/>
  <c r="J37"/>
  <c r="J21"/>
  <c r="J22"/>
  <c r="J23"/>
  <c r="J24"/>
  <c r="J25"/>
  <c r="J26"/>
  <c r="J27"/>
  <c r="J28"/>
  <c r="J29"/>
  <c r="J30"/>
  <c r="J31"/>
  <c r="J20"/>
  <c r="J5"/>
  <c r="J6"/>
  <c r="J7"/>
  <c r="J8"/>
  <c r="J9"/>
  <c r="J10"/>
  <c r="J11"/>
  <c r="J12"/>
  <c r="J13"/>
  <c r="J14"/>
  <c r="J15"/>
  <c r="J4"/>
  <c r="J54" i="1"/>
  <c r="J55"/>
  <c r="J56"/>
  <c r="J57"/>
  <c r="J58"/>
  <c r="J59"/>
  <c r="J60"/>
  <c r="J61"/>
  <c r="J62"/>
  <c r="J63"/>
  <c r="J64"/>
  <c r="J53"/>
  <c r="J38"/>
  <c r="J39"/>
  <c r="J40"/>
  <c r="J41"/>
  <c r="J42"/>
  <c r="J43"/>
  <c r="J44"/>
  <c r="J45"/>
  <c r="J46"/>
  <c r="J47"/>
  <c r="J48"/>
  <c r="J37"/>
  <c r="J28"/>
  <c r="J29"/>
  <c r="J30"/>
  <c r="J31"/>
  <c r="J32"/>
  <c r="J6"/>
  <c r="J7"/>
  <c r="J8"/>
  <c r="J9"/>
  <c r="J10"/>
  <c r="J11"/>
  <c r="J12"/>
  <c r="J13"/>
  <c r="J14"/>
  <c r="J15"/>
  <c r="J5"/>
  <c r="I14" i="2"/>
  <c r="I10" i="1"/>
  <c r="I54" i="99"/>
  <c r="I55"/>
  <c r="I56"/>
  <c r="I57"/>
  <c r="I58"/>
  <c r="I59"/>
  <c r="I60"/>
  <c r="I61"/>
  <c r="I62"/>
  <c r="I63"/>
  <c r="I64"/>
  <c r="I53"/>
  <c r="I38"/>
  <c r="I39"/>
  <c r="I40"/>
  <c r="I41"/>
  <c r="I42"/>
  <c r="I43"/>
  <c r="I44"/>
  <c r="I45"/>
  <c r="I46"/>
  <c r="I47"/>
  <c r="I48"/>
  <c r="I37"/>
  <c r="I21"/>
  <c r="I22"/>
  <c r="I23"/>
  <c r="I24"/>
  <c r="I25"/>
  <c r="I26"/>
  <c r="I27"/>
  <c r="I28"/>
  <c r="I29"/>
  <c r="I30"/>
  <c r="I31"/>
  <c r="I20"/>
  <c r="I5"/>
  <c r="I6"/>
  <c r="I7"/>
  <c r="I8"/>
  <c r="I9"/>
  <c r="I10"/>
  <c r="I11"/>
  <c r="I12"/>
  <c r="I13"/>
  <c r="I14"/>
  <c r="I15"/>
  <c r="I4"/>
  <c r="I54" i="64"/>
  <c r="I55"/>
  <c r="I56"/>
  <c r="I57"/>
  <c r="I58"/>
  <c r="I59"/>
  <c r="I60"/>
  <c r="I61"/>
  <c r="I62"/>
  <c r="I63"/>
  <c r="I64"/>
  <c r="I53"/>
  <c r="I38"/>
  <c r="I39"/>
  <c r="I40"/>
  <c r="I41"/>
  <c r="I42"/>
  <c r="I43"/>
  <c r="I44"/>
  <c r="I45"/>
  <c r="I46"/>
  <c r="I47"/>
  <c r="I48"/>
  <c r="I37"/>
  <c r="I21"/>
  <c r="I22"/>
  <c r="I23"/>
  <c r="I24"/>
  <c r="I25"/>
  <c r="I26"/>
  <c r="I27"/>
  <c r="I28"/>
  <c r="I29"/>
  <c r="I30"/>
  <c r="I31"/>
  <c r="I20"/>
  <c r="I5"/>
  <c r="I6"/>
  <c r="I7"/>
  <c r="I8"/>
  <c r="I9"/>
  <c r="I10"/>
  <c r="I11"/>
  <c r="I12"/>
  <c r="I13"/>
  <c r="I14"/>
  <c r="I15"/>
  <c r="I4"/>
  <c r="I54" i="63"/>
  <c r="I55"/>
  <c r="I56"/>
  <c r="I57"/>
  <c r="I58"/>
  <c r="I59"/>
  <c r="I60"/>
  <c r="I61"/>
  <c r="I62"/>
  <c r="I63"/>
  <c r="I64"/>
  <c r="I53"/>
  <c r="I38"/>
  <c r="I39"/>
  <c r="I40"/>
  <c r="I41"/>
  <c r="I42"/>
  <c r="I43"/>
  <c r="I44"/>
  <c r="I45"/>
  <c r="I46"/>
  <c r="I47"/>
  <c r="I48"/>
  <c r="I37"/>
  <c r="I21"/>
  <c r="I22"/>
  <c r="I23"/>
  <c r="I24"/>
  <c r="I25"/>
  <c r="I26"/>
  <c r="I27"/>
  <c r="I28"/>
  <c r="I29"/>
  <c r="I30"/>
  <c r="I31"/>
  <c r="I20"/>
  <c r="I5"/>
  <c r="I6"/>
  <c r="I7"/>
  <c r="I8"/>
  <c r="I9"/>
  <c r="I10"/>
  <c r="I11"/>
  <c r="I12"/>
  <c r="I13"/>
  <c r="I14"/>
  <c r="I15"/>
  <c r="I4"/>
  <c r="I56" i="3"/>
  <c r="I57"/>
  <c r="I58"/>
  <c r="I59"/>
  <c r="I60"/>
  <c r="I61"/>
  <c r="I62"/>
  <c r="I63"/>
  <c r="I64"/>
  <c r="I65"/>
  <c r="I66"/>
  <c r="I55"/>
  <c r="I39"/>
  <c r="I40"/>
  <c r="I41"/>
  <c r="I42"/>
  <c r="I43"/>
  <c r="I44"/>
  <c r="I45"/>
  <c r="I46"/>
  <c r="I47"/>
  <c r="I48"/>
  <c r="I49"/>
  <c r="I54" i="54"/>
  <c r="I55"/>
  <c r="I56"/>
  <c r="I57"/>
  <c r="I58"/>
  <c r="I59"/>
  <c r="I60"/>
  <c r="I61"/>
  <c r="I62"/>
  <c r="I63"/>
  <c r="I64"/>
  <c r="I53"/>
  <c r="I38"/>
  <c r="I39"/>
  <c r="I40"/>
  <c r="I41"/>
  <c r="I42"/>
  <c r="I43"/>
  <c r="I44"/>
  <c r="I45"/>
  <c r="I46"/>
  <c r="I47"/>
  <c r="I48"/>
  <c r="I37"/>
  <c r="I22"/>
  <c r="I23"/>
  <c r="I24"/>
  <c r="I25"/>
  <c r="I26"/>
  <c r="I27"/>
  <c r="I28"/>
  <c r="I29"/>
  <c r="I30"/>
  <c r="I31"/>
  <c r="I32"/>
  <c r="I54" i="51"/>
  <c r="I55"/>
  <c r="I56"/>
  <c r="I57"/>
  <c r="I58"/>
  <c r="I59"/>
  <c r="I60"/>
  <c r="I61"/>
  <c r="I62"/>
  <c r="I63"/>
  <c r="I64"/>
  <c r="I38"/>
  <c r="I39"/>
  <c r="I40"/>
  <c r="I41"/>
  <c r="I42"/>
  <c r="I43"/>
  <c r="I44"/>
  <c r="I45"/>
  <c r="I46"/>
  <c r="I47"/>
  <c r="I48"/>
  <c r="I37"/>
  <c r="I22"/>
  <c r="I23"/>
  <c r="I24"/>
  <c r="I25"/>
  <c r="I26"/>
  <c r="I27"/>
  <c r="I28"/>
  <c r="I29"/>
  <c r="I30"/>
  <c r="I31"/>
  <c r="I32"/>
  <c r="I21"/>
  <c r="I5"/>
  <c r="I6"/>
  <c r="I7"/>
  <c r="I8"/>
  <c r="I9"/>
  <c r="I10"/>
  <c r="I11"/>
  <c r="I12"/>
  <c r="I13"/>
  <c r="I14"/>
  <c r="I15"/>
  <c r="I4"/>
  <c r="I54" i="48"/>
  <c r="I55"/>
  <c r="I56"/>
  <c r="I57"/>
  <c r="I58"/>
  <c r="I59"/>
  <c r="I60"/>
  <c r="I61"/>
  <c r="I62"/>
  <c r="I63"/>
  <c r="I64"/>
  <c r="I38"/>
  <c r="I39"/>
  <c r="I40"/>
  <c r="I41"/>
  <c r="I42"/>
  <c r="I43"/>
  <c r="I44"/>
  <c r="I45"/>
  <c r="I46"/>
  <c r="I47"/>
  <c r="I48"/>
  <c r="I37"/>
  <c r="I22"/>
  <c r="I23"/>
  <c r="I24"/>
  <c r="I25"/>
  <c r="I26"/>
  <c r="I27"/>
  <c r="I28"/>
  <c r="I29"/>
  <c r="I30"/>
  <c r="I31"/>
  <c r="I32"/>
  <c r="I21"/>
  <c r="I5"/>
  <c r="I6"/>
  <c r="I7"/>
  <c r="I8"/>
  <c r="I9"/>
  <c r="I10"/>
  <c r="I11"/>
  <c r="I12"/>
  <c r="I13"/>
  <c r="I14"/>
  <c r="I15"/>
  <c r="I4"/>
  <c r="I54" i="26"/>
  <c r="I55"/>
  <c r="I56"/>
  <c r="I57"/>
  <c r="I58"/>
  <c r="I59"/>
  <c r="I60"/>
  <c r="I61"/>
  <c r="I62"/>
  <c r="I63"/>
  <c r="I64"/>
  <c r="I38"/>
  <c r="I39"/>
  <c r="I40"/>
  <c r="I41"/>
  <c r="I42"/>
  <c r="I43"/>
  <c r="I44"/>
  <c r="I45"/>
  <c r="I46"/>
  <c r="I47"/>
  <c r="I48"/>
  <c r="I37"/>
  <c r="I22"/>
  <c r="I23"/>
  <c r="I24"/>
  <c r="I25"/>
  <c r="I26"/>
  <c r="I27"/>
  <c r="I28"/>
  <c r="I29"/>
  <c r="I30"/>
  <c r="I31"/>
  <c r="I32"/>
  <c r="I21"/>
  <c r="I5"/>
  <c r="I6"/>
  <c r="I7"/>
  <c r="I8"/>
  <c r="I9"/>
  <c r="I10"/>
  <c r="I11"/>
  <c r="I12"/>
  <c r="I13"/>
  <c r="I14"/>
  <c r="I15"/>
  <c r="I55" i="2"/>
  <c r="I56"/>
  <c r="I57"/>
  <c r="I58"/>
  <c r="I59"/>
  <c r="I60"/>
  <c r="I61"/>
  <c r="I62"/>
  <c r="I63"/>
  <c r="I64"/>
  <c r="I65"/>
  <c r="I54"/>
  <c r="I38"/>
  <c r="I39"/>
  <c r="I40"/>
  <c r="I41"/>
  <c r="I42"/>
  <c r="I43"/>
  <c r="I44"/>
  <c r="I45"/>
  <c r="I46"/>
  <c r="I47"/>
  <c r="I48"/>
  <c r="I37"/>
  <c r="I22"/>
  <c r="I23"/>
  <c r="I24"/>
  <c r="I25"/>
  <c r="I26"/>
  <c r="I27"/>
  <c r="I28"/>
  <c r="I29"/>
  <c r="I30"/>
  <c r="I31"/>
  <c r="I32"/>
  <c r="I21"/>
  <c r="I6"/>
  <c r="I7"/>
  <c r="I8"/>
  <c r="I9"/>
  <c r="I10"/>
  <c r="I12"/>
  <c r="I13"/>
  <c r="I15"/>
  <c r="I16"/>
  <c r="I5"/>
  <c r="I54" i="96"/>
  <c r="I55"/>
  <c r="I56"/>
  <c r="I57"/>
  <c r="I58"/>
  <c r="I59"/>
  <c r="I60"/>
  <c r="I61"/>
  <c r="I62"/>
  <c r="I63"/>
  <c r="I64"/>
  <c r="I53"/>
  <c r="I38"/>
  <c r="I39"/>
  <c r="I40"/>
  <c r="I41"/>
  <c r="I42"/>
  <c r="I43"/>
  <c r="I44"/>
  <c r="I45"/>
  <c r="I46"/>
  <c r="I47"/>
  <c r="I48"/>
  <c r="I37"/>
  <c r="I21"/>
  <c r="I22"/>
  <c r="I23"/>
  <c r="I24"/>
  <c r="I25"/>
  <c r="I26"/>
  <c r="I27"/>
  <c r="I28"/>
  <c r="I29"/>
  <c r="I30"/>
  <c r="I31"/>
  <c r="I20"/>
  <c r="I5"/>
  <c r="I6"/>
  <c r="I7"/>
  <c r="I8"/>
  <c r="I9"/>
  <c r="I10"/>
  <c r="I11"/>
  <c r="I12"/>
  <c r="I13"/>
  <c r="I14"/>
  <c r="I15"/>
  <c r="I4"/>
  <c r="I54" i="93"/>
  <c r="I55"/>
  <c r="I56"/>
  <c r="I57"/>
  <c r="I58"/>
  <c r="I59"/>
  <c r="I60"/>
  <c r="I61"/>
  <c r="I62"/>
  <c r="I63"/>
  <c r="I64"/>
  <c r="I53"/>
  <c r="I38"/>
  <c r="I39"/>
  <c r="I40"/>
  <c r="I41"/>
  <c r="I42"/>
  <c r="I43"/>
  <c r="I44"/>
  <c r="I45"/>
  <c r="I46"/>
  <c r="I47"/>
  <c r="I48"/>
  <c r="I37"/>
  <c r="I21"/>
  <c r="I22"/>
  <c r="I23"/>
  <c r="I24"/>
  <c r="I25"/>
  <c r="I26"/>
  <c r="I27"/>
  <c r="I28"/>
  <c r="I29"/>
  <c r="I30"/>
  <c r="I31"/>
  <c r="I20"/>
  <c r="I5"/>
  <c r="I6"/>
  <c r="I7"/>
  <c r="I8"/>
  <c r="I9"/>
  <c r="I10"/>
  <c r="I11"/>
  <c r="I12"/>
  <c r="I13"/>
  <c r="I14"/>
  <c r="I15"/>
  <c r="I4"/>
  <c r="I54" i="1"/>
  <c r="I55"/>
  <c r="I56"/>
  <c r="I57"/>
  <c r="I58"/>
  <c r="I59"/>
  <c r="I60"/>
  <c r="I61"/>
  <c r="I62"/>
  <c r="I63"/>
  <c r="I64"/>
  <c r="I53"/>
  <c r="I38"/>
  <c r="I39"/>
  <c r="I40"/>
  <c r="I41"/>
  <c r="I42"/>
  <c r="I43"/>
  <c r="I44"/>
  <c r="I45"/>
  <c r="I46"/>
  <c r="I47"/>
  <c r="I48"/>
  <c r="I37"/>
  <c r="I28"/>
  <c r="I29"/>
  <c r="I30"/>
  <c r="I31"/>
  <c r="I32"/>
  <c r="I6"/>
  <c r="I8"/>
  <c r="I9"/>
  <c r="I11"/>
  <c r="I12"/>
  <c r="I13"/>
  <c r="I14"/>
  <c r="I15"/>
  <c r="C4" i="96"/>
  <c r="D4"/>
  <c r="E4"/>
  <c r="F4"/>
  <c r="C5"/>
  <c r="D5"/>
  <c r="E5"/>
  <c r="F5"/>
  <c r="C6"/>
  <c r="D6"/>
  <c r="E6"/>
  <c r="F6"/>
  <c r="C7"/>
  <c r="D7"/>
  <c r="E7"/>
  <c r="F7"/>
  <c r="C8"/>
  <c r="D8"/>
  <c r="E8"/>
  <c r="F8"/>
  <c r="C9"/>
  <c r="D9"/>
  <c r="E9"/>
  <c r="F9"/>
  <c r="C10"/>
  <c r="D10"/>
  <c r="E10"/>
  <c r="F10"/>
  <c r="C11"/>
  <c r="D11"/>
  <c r="E11"/>
  <c r="F11"/>
  <c r="C12"/>
  <c r="D12"/>
  <c r="E12"/>
  <c r="F12"/>
  <c r="C13"/>
  <c r="D13"/>
  <c r="E13"/>
  <c r="F13"/>
  <c r="C14"/>
  <c r="D14"/>
  <c r="E14"/>
  <c r="F14"/>
  <c r="C15"/>
  <c r="D15"/>
  <c r="E15"/>
  <c r="F15"/>
  <c r="J28" i="161" l="1"/>
  <c r="F5" i="60"/>
  <c r="F6"/>
  <c r="F7"/>
  <c r="F4"/>
  <c r="E5"/>
  <c r="E7"/>
  <c r="E6"/>
  <c r="E4"/>
  <c r="D5"/>
  <c r="D4"/>
  <c r="D7"/>
  <c r="D6"/>
  <c r="C7"/>
  <c r="C4"/>
  <c r="C5"/>
  <c r="C6"/>
  <c r="B5"/>
  <c r="B7"/>
  <c r="B6"/>
  <c r="B4"/>
</calcChain>
</file>

<file path=xl/comments1.xml><?xml version="1.0" encoding="utf-8"?>
<comments xmlns="http://schemas.openxmlformats.org/spreadsheetml/2006/main">
  <authors>
    <author>Peltola Olli</author>
  </authors>
  <commentList>
    <comment ref="J12" authorId="0">
      <text>
        <r>
          <rPr>
            <b/>
            <sz val="8"/>
            <color indexed="81"/>
            <rFont val="Tahoma"/>
            <family val="2"/>
          </rPr>
          <t>Peltola Olli: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<sst xmlns="http://schemas.openxmlformats.org/spreadsheetml/2006/main" count="1335" uniqueCount="550">
  <si>
    <t>nettomaassamuutto</t>
  </si>
  <si>
    <t>nettomaahanmuuto</t>
  </si>
  <si>
    <t>koko väestönmuutos</t>
  </si>
  <si>
    <t>Vaasa</t>
  </si>
  <si>
    <t>Kokkolan sk</t>
  </si>
  <si>
    <t>syntyneet - kuolleet</t>
  </si>
  <si>
    <t>nettomaahanmuutto</t>
  </si>
  <si>
    <t>KOKO VÄESTÖNMUUTOS</t>
  </si>
  <si>
    <t>Pietarsaaren sk</t>
  </si>
  <si>
    <t>Suupohjan rs</t>
  </si>
  <si>
    <t>Kaustisen sk</t>
  </si>
  <si>
    <t>Kokkola</t>
  </si>
  <si>
    <t>Pietarsaari</t>
  </si>
  <si>
    <t>Keski-Pohjanmaa</t>
  </si>
  <si>
    <t>Mustasaari</t>
  </si>
  <si>
    <t>Pohjanmaan maakunta</t>
  </si>
  <si>
    <t xml:space="preserve">seutukunnat </t>
  </si>
  <si>
    <t>koko ELY-alue</t>
  </si>
  <si>
    <t>VÄESTÖN ENNAKKOTIEDOT</t>
  </si>
  <si>
    <t xml:space="preserve">LÄHDE: TILASTOKESKUS - VÄESTÖTILASTOPALVELU </t>
  </si>
  <si>
    <t>VÄESTÖNMUUTOSTEN KUUKAUSITIEDOT</t>
  </si>
  <si>
    <t>Syntyneiden enemmyys</t>
  </si>
  <si>
    <t>Kuntien välinen nettomuutto</t>
  </si>
  <si>
    <t>Nettomaahanmuutto</t>
  </si>
  <si>
    <t>Väestönlisäys</t>
  </si>
  <si>
    <t>Ennakkoväkiluku</t>
  </si>
  <si>
    <t>KOKO MAA - HELA LANDET</t>
  </si>
  <si>
    <t>Uusimaa</t>
  </si>
  <si>
    <t>Varsinais-Suomi</t>
  </si>
  <si>
    <t>Satakunta</t>
  </si>
  <si>
    <t>Kanta-Häme</t>
  </si>
  <si>
    <t>Pirkanmaa</t>
  </si>
  <si>
    <t>Päijät-Häme</t>
  </si>
  <si>
    <t>Kymenlaakso</t>
  </si>
  <si>
    <t>Etelä-Karjala</t>
  </si>
  <si>
    <t>Etelä-Savo</t>
  </si>
  <si>
    <t>Pohjois-Savo</t>
  </si>
  <si>
    <t>Pohjois-Karjala</t>
  </si>
  <si>
    <t>Keski-Suomi</t>
  </si>
  <si>
    <t>Etelä-Pohjanmaa</t>
  </si>
  <si>
    <t>Pohjanmaa</t>
  </si>
  <si>
    <t>Pohjois-Pohjanmaa</t>
  </si>
  <si>
    <t>Kainuu</t>
  </si>
  <si>
    <t>Lappi</t>
  </si>
  <si>
    <t>Ahvenanmaa</t>
  </si>
  <si>
    <t>Isokyrö</t>
  </si>
  <si>
    <t>Kaskinen</t>
  </si>
  <si>
    <t>Korsnäs</t>
  </si>
  <si>
    <t>Kruunupyy</t>
  </si>
  <si>
    <t>Närpiö</t>
  </si>
  <si>
    <t>Pedersöre</t>
  </si>
  <si>
    <t>Uusikaarlepyy</t>
  </si>
  <si>
    <t>Kristiinankaupunki</t>
  </si>
  <si>
    <t>Halsua</t>
  </si>
  <si>
    <t>Kannus</t>
  </si>
  <si>
    <t>Kaustinen</t>
  </si>
  <si>
    <t>Lestijärvi</t>
  </si>
  <si>
    <t>Perho</t>
  </si>
  <si>
    <t>Toholampi</t>
  </si>
  <si>
    <t>Veteli</t>
  </si>
  <si>
    <t>maakunnat</t>
  </si>
  <si>
    <t>kunnat</t>
  </si>
  <si>
    <t>m</t>
  </si>
  <si>
    <t>Etelä-Pohjanmaan maakunta - Södra Österbottens landskap</t>
  </si>
  <si>
    <t>Alajärvi</t>
  </si>
  <si>
    <t>Alavus</t>
  </si>
  <si>
    <t>Evijärvi</t>
  </si>
  <si>
    <t>Ilmajoki</t>
  </si>
  <si>
    <t xml:space="preserve">Isojoki </t>
  </si>
  <si>
    <t>Jalasjärvi</t>
  </si>
  <si>
    <t xml:space="preserve">Karijoki </t>
  </si>
  <si>
    <t>Kauhajoki</t>
  </si>
  <si>
    <t>Kauhava</t>
  </si>
  <si>
    <t>Kuortane</t>
  </si>
  <si>
    <t>Kurikka</t>
  </si>
  <si>
    <t>Lappajärvi</t>
  </si>
  <si>
    <t xml:space="preserve">Lapua </t>
  </si>
  <si>
    <t>Seinäjoki</t>
  </si>
  <si>
    <t>Soini</t>
  </si>
  <si>
    <t>Teuva</t>
  </si>
  <si>
    <t>Vimpeli</t>
  </si>
  <si>
    <t xml:space="preserve">Ähtäri </t>
  </si>
  <si>
    <t xml:space="preserve">syntyneet - kuolleet </t>
  </si>
  <si>
    <t>väestönmuutos</t>
  </si>
  <si>
    <t>Vaasan sk ja Kyrönmaa</t>
  </si>
  <si>
    <t>Suupohjan rsk</t>
  </si>
  <si>
    <t>Vaasa + Vähäkyrö 2010-</t>
  </si>
  <si>
    <t>Laihia</t>
  </si>
  <si>
    <t>Luoto</t>
  </si>
  <si>
    <t>Maalahti</t>
  </si>
  <si>
    <t>Vöyri</t>
  </si>
  <si>
    <t>KOKO MAA</t>
  </si>
  <si>
    <t>Etelä-Pirkanmaan seutukunta</t>
  </si>
  <si>
    <t>Forssan seutukunta</t>
  </si>
  <si>
    <t>Haapavesi-Siikalatvan seutukunta</t>
  </si>
  <si>
    <t>Helsingin seutukunta</t>
  </si>
  <si>
    <t>Hämeenlinnan seutukunta</t>
  </si>
  <si>
    <t>Imatran seutukunta</t>
  </si>
  <si>
    <t>Itä-Lapin seutukunta</t>
  </si>
  <si>
    <t>Jakobstadsregionens ekon. reg.</t>
  </si>
  <si>
    <t>Joensuun seutukunta</t>
  </si>
  <si>
    <t>Joutsan seutukunta</t>
  </si>
  <si>
    <t>Jyväskylän seutukunta</t>
  </si>
  <si>
    <t>Jämsän seutukunta</t>
  </si>
  <si>
    <t>Järviseudun seutukunta</t>
  </si>
  <si>
    <t>Kajaanin seutukunta</t>
  </si>
  <si>
    <t>Kaustisen seutukunta</t>
  </si>
  <si>
    <t>Kehys-Kainuun seutukunta</t>
  </si>
  <si>
    <t>Kemi-Tornion seutukunta</t>
  </si>
  <si>
    <t>Keski-Karjalan seutukunta</t>
  </si>
  <si>
    <t>Keuruun seutukunta</t>
  </si>
  <si>
    <t>Koillis-Savon seutukunta</t>
  </si>
  <si>
    <t>Koillismaan seutukunta</t>
  </si>
  <si>
    <t>Kokkolan seutukunta</t>
  </si>
  <si>
    <t>Kotka-Haminan seutukunta</t>
  </si>
  <si>
    <t>Kouvolan seutukunta</t>
  </si>
  <si>
    <t>Kuopion seutukunta</t>
  </si>
  <si>
    <t>Kuusiokuntien seutukunta</t>
  </si>
  <si>
    <t>Kyrönmaan seutukunta</t>
  </si>
  <si>
    <t>Lahden seutukunta</t>
  </si>
  <si>
    <t>Lappeenrannan seutukunta</t>
  </si>
  <si>
    <t>Loimaan seutukunta</t>
  </si>
  <si>
    <t>Lounais-Pirkanmaan seutukunta</t>
  </si>
  <si>
    <t>Loviisan seutukunta</t>
  </si>
  <si>
    <t>Luoteis-Pirkanmaan seutukunta</t>
  </si>
  <si>
    <t>Mikkelin seutukunta</t>
  </si>
  <si>
    <t>Nivala-Haapajärven seutukunta</t>
  </si>
  <si>
    <t>Oulun seutukunta</t>
  </si>
  <si>
    <t>Oulunkaaren seutukunta</t>
  </si>
  <si>
    <t>Pieksämäen seutukunta</t>
  </si>
  <si>
    <t>Pielisen Karjalan seutukunta</t>
  </si>
  <si>
    <t>Pohjois-Lapin seutukunta</t>
  </si>
  <si>
    <t>Pohjois-Satakunnan seutukunta</t>
  </si>
  <si>
    <t>Porin seutukunta</t>
  </si>
  <si>
    <t>Porvoon seutukunta</t>
  </si>
  <si>
    <t>Raahen seutukunta</t>
  </si>
  <si>
    <t>Raaseporin seutukunta</t>
  </si>
  <si>
    <t>Rauman seutukunta</t>
  </si>
  <si>
    <t>Riihimäen seutukunta</t>
  </si>
  <si>
    <t>Rovaniemen seutukunta</t>
  </si>
  <si>
    <t>Saarijärvi-Viitasaaren seutukunta</t>
  </si>
  <si>
    <t>Salon seutukunta</t>
  </si>
  <si>
    <t>Savonlinnan seutukunta</t>
  </si>
  <si>
    <t>Seinäjoen seutukunta</t>
  </si>
  <si>
    <t>Sisä-Savon seutukunta</t>
  </si>
  <si>
    <t>Suupohjan seutukunta</t>
  </si>
  <si>
    <t>Sydösterbottens  ekon. reg.</t>
  </si>
  <si>
    <t>Tampereen seutukunta</t>
  </si>
  <si>
    <t>Torniolaakson seutukunta</t>
  </si>
  <si>
    <t>Tunturi-Lapin seutukunta</t>
  </si>
  <si>
    <t>Turun seutukunta</t>
  </si>
  <si>
    <t>Vaasan seutukunta</t>
  </si>
  <si>
    <t>Vakka-Suomen seutukunta</t>
  </si>
  <si>
    <t>Varkauden seutukunta</t>
  </si>
  <si>
    <t>Ylivieskan seutukunta</t>
  </si>
  <si>
    <t>Ylä-Pirkanmaan seutukunta</t>
  </si>
  <si>
    <t>Ylä-Savon seutukunta</t>
  </si>
  <si>
    <t>Åboland-Turunmaan seutukunta</t>
  </si>
  <si>
    <t>Äänekosken seutukunta</t>
  </si>
  <si>
    <t>Mariehamns stads ekon. reg.</t>
  </si>
  <si>
    <t>Ålands landsbygds ekon. reg.</t>
  </si>
  <si>
    <t>Ålands skärgårds ekon. reg.</t>
  </si>
  <si>
    <t>muutos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</si>
  <si>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</si>
  <si>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</si>
  <si>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</si>
  <si>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</si>
  <si>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</si>
  <si>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</si>
  <si>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</si>
  <si>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</si>
  <si>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</si>
  <si>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</si>
  <si>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</si>
  <si>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</si>
  <si>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</si>
  <si>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</si>
  <si>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</si>
  <si>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</si>
  <si>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</si>
  <si>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</si>
  <si>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</si>
  <si>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</si>
  <si>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</si>
  <si>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</si>
  <si>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</si>
  <si>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</si>
  <si>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</si>
  <si>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</si>
  <si>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</si>
  <si>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</si>
  <si>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</si>
  <si>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</si>
  <si>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</si>
  <si>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</si>
  <si>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</si>
  <si>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</si>
  <si>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</si>
  <si>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</si>
  <si>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</si>
  <si>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</si>
  <si>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</si>
  <si>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</si>
  <si>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</si>
  <si>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</si>
  <si>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</si>
  <si>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</si>
  <si>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</si>
  <si>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</si>
  <si>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</si>
  <si>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</si>
  <si>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</si>
  <si>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</si>
  <si>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</si>
  <si>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</si>
  <si>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</si>
  <si>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</si>
  <si>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</si>
  <si>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</si>
  <si>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</si>
  <si>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</si>
  <si>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</si>
  <si>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</si>
  <si>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</si>
  <si>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</si>
  <si>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</si>
  <si>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</si>
  <si>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</si>
  <si>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</si>
  <si>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</si>
  <si>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</si>
  <si>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</si>
  <si>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</si>
  <si>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Helsingin</t>
  </si>
  <si>
    <t>Tampereen</t>
  </si>
  <si>
    <t xml:space="preserve">Oulun </t>
  </si>
  <si>
    <t>Turun</t>
  </si>
  <si>
    <t>Kuopion</t>
  </si>
  <si>
    <t>Jyväskylän</t>
  </si>
  <si>
    <t xml:space="preserve">Joensuun </t>
  </si>
  <si>
    <t>Porvoon</t>
  </si>
  <si>
    <t>Ylä-Savon</t>
  </si>
  <si>
    <t xml:space="preserve">Kouvolan </t>
  </si>
  <si>
    <t>Imatran</t>
  </si>
  <si>
    <t xml:space="preserve">Kehys-Kainuun </t>
  </si>
  <si>
    <t>Rovaniemen</t>
  </si>
  <si>
    <t>VAASAN</t>
  </si>
  <si>
    <t>KOKKOLAN</t>
  </si>
  <si>
    <t>PIETARSAAREN</t>
  </si>
  <si>
    <t>KYRÖNMAAN</t>
  </si>
  <si>
    <t>KAUSTISEN</t>
  </si>
  <si>
    <t>SUUPOHJAN RANNIKON</t>
  </si>
  <si>
    <t>%</t>
  </si>
  <si>
    <t>Oulun</t>
  </si>
  <si>
    <t>Ålands landsbygds</t>
  </si>
  <si>
    <t xml:space="preserve">Tampereen </t>
  </si>
  <si>
    <t>Mariehamns</t>
  </si>
  <si>
    <t>Jämsän</t>
  </si>
  <si>
    <t>Itä-Lapin</t>
  </si>
  <si>
    <t>Keski-Karjalan</t>
  </si>
  <si>
    <t>Koillis-Savon</t>
  </si>
  <si>
    <t>Kehys-Kainuun</t>
  </si>
  <si>
    <t xml:space="preserve">Torniolaakson </t>
  </si>
  <si>
    <t>Akaa</t>
  </si>
  <si>
    <t>Alavieska</t>
  </si>
  <si>
    <t>Asikkala</t>
  </si>
  <si>
    <t>Askola</t>
  </si>
  <si>
    <t>Aura</t>
  </si>
  <si>
    <t>Brändö</t>
  </si>
  <si>
    <t>Eckerö</t>
  </si>
  <si>
    <t>Enonkoski</t>
  </si>
  <si>
    <t>Enontekiö</t>
  </si>
  <si>
    <t>Espoo</t>
  </si>
  <si>
    <t>Eura</t>
  </si>
  <si>
    <t>Eurajoki</t>
  </si>
  <si>
    <t>Finström</t>
  </si>
  <si>
    <t>Forssa</t>
  </si>
  <si>
    <t>Föglö</t>
  </si>
  <si>
    <t>Geta</t>
  </si>
  <si>
    <t>Haapajärvi</t>
  </si>
  <si>
    <t>Haapavesi</t>
  </si>
  <si>
    <t>Hailuoto</t>
  </si>
  <si>
    <t>Hamina</t>
  </si>
  <si>
    <t>Hammarland</t>
  </si>
  <si>
    <t>Hankasalmi</t>
  </si>
  <si>
    <t>Hanko</t>
  </si>
  <si>
    <t>Harjavalta</t>
  </si>
  <si>
    <t>Hartola</t>
  </si>
  <si>
    <t>Hattula</t>
  </si>
  <si>
    <t>Hausjärvi</t>
  </si>
  <si>
    <t>Heinola</t>
  </si>
  <si>
    <t>Heinävesi</t>
  </si>
  <si>
    <t>Helsinki</t>
  </si>
  <si>
    <t>Hirvensalmi</t>
  </si>
  <si>
    <t>Hollola</t>
  </si>
  <si>
    <t>Honkajoki</t>
  </si>
  <si>
    <t>Huittinen</t>
  </si>
  <si>
    <t>Humppila</t>
  </si>
  <si>
    <t>Hyrynsalmi</t>
  </si>
  <si>
    <t>Hyvinkää</t>
  </si>
  <si>
    <t>Hämeenkoski</t>
  </si>
  <si>
    <t>Hämeenkyrö</t>
  </si>
  <si>
    <t>Hämeenlinna</t>
  </si>
  <si>
    <t>Ii</t>
  </si>
  <si>
    <t>Iisalmi</t>
  </si>
  <si>
    <t>Iitti</t>
  </si>
  <si>
    <t>Ikaalinen</t>
  </si>
  <si>
    <t>Ilomantsi</t>
  </si>
  <si>
    <t>Imatra</t>
  </si>
  <si>
    <t>Inari</t>
  </si>
  <si>
    <t>Inkoo</t>
  </si>
  <si>
    <t>Isojoki</t>
  </si>
  <si>
    <t>Janakkala</t>
  </si>
  <si>
    <t>Joensuu</t>
  </si>
  <si>
    <t>Jokioinen</t>
  </si>
  <si>
    <t>Jomala</t>
  </si>
  <si>
    <t>Joroinen</t>
  </si>
  <si>
    <t>Joutsa</t>
  </si>
  <si>
    <t>Juankoski</t>
  </si>
  <si>
    <t>Juuka</t>
  </si>
  <si>
    <t>Juupajoki</t>
  </si>
  <si>
    <t>Juva</t>
  </si>
  <si>
    <t>Jyväskylä</t>
  </si>
  <si>
    <t>Jämijärvi</t>
  </si>
  <si>
    <t>Jämsä</t>
  </si>
  <si>
    <t>Järvenpää</t>
  </si>
  <si>
    <t>Kaarina</t>
  </si>
  <si>
    <t>Kaavi</t>
  </si>
  <si>
    <t>Kajaani</t>
  </si>
  <si>
    <t>Kalajoki</t>
  </si>
  <si>
    <t>Kangasala</t>
  </si>
  <si>
    <t>Kangasniemi</t>
  </si>
  <si>
    <t>Kankaanpää</t>
  </si>
  <si>
    <t>Kannonkoski</t>
  </si>
  <si>
    <t>Karijoki</t>
  </si>
  <si>
    <t>Karkkila</t>
  </si>
  <si>
    <t>Karstula</t>
  </si>
  <si>
    <t>Karvia</t>
  </si>
  <si>
    <t>Kauniainen</t>
  </si>
  <si>
    <t>Keitele</t>
  </si>
  <si>
    <t>Kemi</t>
  </si>
  <si>
    <t>Kemijärvi</t>
  </si>
  <si>
    <t>Keminmaa</t>
  </si>
  <si>
    <t>Kemiönsaari</t>
  </si>
  <si>
    <t>Kempele</t>
  </si>
  <si>
    <t>Kerava</t>
  </si>
  <si>
    <t>Keuruu</t>
  </si>
  <si>
    <t>Kihniö</t>
  </si>
  <si>
    <t>Kinnula</t>
  </si>
  <si>
    <t>Kirkkonummi</t>
  </si>
  <si>
    <t>Kitee</t>
  </si>
  <si>
    <t>Kittilä</t>
  </si>
  <si>
    <t>Kiuruvesi</t>
  </si>
  <si>
    <t>Kivijärvi</t>
  </si>
  <si>
    <t>Kokemäki</t>
  </si>
  <si>
    <t>Kolari</t>
  </si>
  <si>
    <t>Konnevesi</t>
  </si>
  <si>
    <t>Kontiolahti</t>
  </si>
  <si>
    <t>Koski Tl</t>
  </si>
  <si>
    <t>Kotka</t>
  </si>
  <si>
    <t>Kouvola</t>
  </si>
  <si>
    <t>Kuhmo</t>
  </si>
  <si>
    <t>Kuhmoinen</t>
  </si>
  <si>
    <t>Kumlinge</t>
  </si>
  <si>
    <t>Kuopio</t>
  </si>
  <si>
    <t>Kustavi</t>
  </si>
  <si>
    <t>Kuusamo</t>
  </si>
  <si>
    <t>Kyyjärvi</t>
  </si>
  <si>
    <t>Kärkölä</t>
  </si>
  <si>
    <t>Kärsämäki</t>
  </si>
  <si>
    <t>Kökar</t>
  </si>
  <si>
    <t>Köyliö</t>
  </si>
  <si>
    <t>Lahti</t>
  </si>
  <si>
    <t>Laitila</t>
  </si>
  <si>
    <t>Lapinjärvi</t>
  </si>
  <si>
    <t>Lapinlahti</t>
  </si>
  <si>
    <t>Lappeenranta</t>
  </si>
  <si>
    <t>Lapua</t>
  </si>
  <si>
    <t>Laukaa</t>
  </si>
  <si>
    <t>Lavia</t>
  </si>
  <si>
    <t>Lemi</t>
  </si>
  <si>
    <t>Lemland</t>
  </si>
  <si>
    <t>Lempäälä</t>
  </si>
  <si>
    <t>Leppävirta</t>
  </si>
  <si>
    <t>Lieksa</t>
  </si>
  <si>
    <t>Lieto</t>
  </si>
  <si>
    <t>Liminka</t>
  </si>
  <si>
    <t>Liperi</t>
  </si>
  <si>
    <t>Lohja</t>
  </si>
  <si>
    <t>Loimaa</t>
  </si>
  <si>
    <t>Loppi</t>
  </si>
  <si>
    <t>Loviisa</t>
  </si>
  <si>
    <t>Luhanka</t>
  </si>
  <si>
    <t>Lumijoki</t>
  </si>
  <si>
    <t>Lumparland</t>
  </si>
  <si>
    <t>Luumäki</t>
  </si>
  <si>
    <t>Luvia</t>
  </si>
  <si>
    <t>Maaninka</t>
  </si>
  <si>
    <t>Maarianhamina - Mariehamn</t>
  </si>
  <si>
    <t>Marttila</t>
  </si>
  <si>
    <t>Masku</t>
  </si>
  <si>
    <t>Merijärvi</t>
  </si>
  <si>
    <t>Merikarvia</t>
  </si>
  <si>
    <t>Miehikkälä</t>
  </si>
  <si>
    <t>Mikkeli</t>
  </si>
  <si>
    <t>Muhos</t>
  </si>
  <si>
    <t>Multia</t>
  </si>
  <si>
    <t>Muonio</t>
  </si>
  <si>
    <t>Muurame</t>
  </si>
  <si>
    <t>Mynämäki</t>
  </si>
  <si>
    <t>Myrskylä</t>
  </si>
  <si>
    <t>Mäntsälä</t>
  </si>
  <si>
    <t>Mänttä-Vilppula</t>
  </si>
  <si>
    <t>Mäntyharju</t>
  </si>
  <si>
    <t>Naantali</t>
  </si>
  <si>
    <t>Nakkila</t>
  </si>
  <si>
    <t>Nastola</t>
  </si>
  <si>
    <t>Nivala</t>
  </si>
  <si>
    <t>Nokia</t>
  </si>
  <si>
    <t>Nousiainen</t>
  </si>
  <si>
    <t>Nurmes</t>
  </si>
  <si>
    <t>Nurmijärvi</t>
  </si>
  <si>
    <t>Orimattila</t>
  </si>
  <si>
    <t>Oripää</t>
  </si>
  <si>
    <t>Orivesi</t>
  </si>
  <si>
    <t>Oulainen</t>
  </si>
  <si>
    <t>Oulu</t>
  </si>
  <si>
    <t>Outokumpu</t>
  </si>
  <si>
    <t>Padasjoki</t>
  </si>
  <si>
    <t>Paimio</t>
  </si>
  <si>
    <t>Paltamo</t>
  </si>
  <si>
    <t>Parainen</t>
  </si>
  <si>
    <t>Parikkala</t>
  </si>
  <si>
    <t>Parkano</t>
  </si>
  <si>
    <t>Pedersören kunta</t>
  </si>
  <si>
    <t>Pelkosenniemi</t>
  </si>
  <si>
    <t>Pello</t>
  </si>
  <si>
    <t>Pertunmaa</t>
  </si>
  <si>
    <t>Petäjävesi</t>
  </si>
  <si>
    <t>Pieksämäki</t>
  </si>
  <si>
    <t>Pielavesi</t>
  </si>
  <si>
    <t>Pihtipudas</t>
  </si>
  <si>
    <t>Pirkkala</t>
  </si>
  <si>
    <t>Polvijärvi</t>
  </si>
  <si>
    <t>Pomarkku</t>
  </si>
  <si>
    <t>Pori</t>
  </si>
  <si>
    <t>Pornainen</t>
  </si>
  <si>
    <t>Porvoo</t>
  </si>
  <si>
    <t>Posio</t>
  </si>
  <si>
    <t>Pudasjärvi</t>
  </si>
  <si>
    <t>Pukkila</t>
  </si>
  <si>
    <t>Punkalaidun</t>
  </si>
  <si>
    <t>Puolanka</t>
  </si>
  <si>
    <t>Puumala</t>
  </si>
  <si>
    <t>Pyhtää</t>
  </si>
  <si>
    <t>Pyhäjoki</t>
  </si>
  <si>
    <t>Pyhäjärvi</t>
  </si>
  <si>
    <t>Pyhäntä</t>
  </si>
  <si>
    <t>Pyhäranta</t>
  </si>
  <si>
    <t>Pälkäne</t>
  </si>
  <si>
    <t>Pöytyä</t>
  </si>
  <si>
    <t>Raahe</t>
  </si>
  <si>
    <t>Raasepori</t>
  </si>
  <si>
    <t>Raisio</t>
  </si>
  <si>
    <t>Rantasalmi</t>
  </si>
  <si>
    <t>Ranua</t>
  </si>
  <si>
    <t>Rauma</t>
  </si>
  <si>
    <t>Rautalampi</t>
  </si>
  <si>
    <t>Rautavaara</t>
  </si>
  <si>
    <t>Rautjärvi</t>
  </si>
  <si>
    <t>Reisjärvi</t>
  </si>
  <si>
    <t>Riihimäki</t>
  </si>
  <si>
    <t>Ristijärvi</t>
  </si>
  <si>
    <t>Rovaniemi</t>
  </si>
  <si>
    <t>Ruokolahti</t>
  </si>
  <si>
    <t>Ruovesi</t>
  </si>
  <si>
    <t>Rusko</t>
  </si>
  <si>
    <t>Rääkkylä</t>
  </si>
  <si>
    <t>Saarijärvi</t>
  </si>
  <si>
    <t>Salla</t>
  </si>
  <si>
    <t>Salo</t>
  </si>
  <si>
    <t>Saltvik</t>
  </si>
  <si>
    <t>Sastamala</t>
  </si>
  <si>
    <t>Sauvo</t>
  </si>
  <si>
    <t>Savitaipale</t>
  </si>
  <si>
    <t>Savonlinna</t>
  </si>
  <si>
    <t>Savukoski</t>
  </si>
  <si>
    <t>Sievi</t>
  </si>
  <si>
    <t>Siikainen</t>
  </si>
  <si>
    <t>Siikajoki</t>
  </si>
  <si>
    <t>Siikalatva</t>
  </si>
  <si>
    <t>Siilinjärvi</t>
  </si>
  <si>
    <t>Simo</t>
  </si>
  <si>
    <t>Sipoo</t>
  </si>
  <si>
    <t>Siuntio</t>
  </si>
  <si>
    <t>Sodankylä</t>
  </si>
  <si>
    <t>Somero</t>
  </si>
  <si>
    <t>Sonkajärvi</t>
  </si>
  <si>
    <t>Sotkamo</t>
  </si>
  <si>
    <t>Sottunga</t>
  </si>
  <si>
    <t>Sulkava</t>
  </si>
  <si>
    <t>Sund</t>
  </si>
  <si>
    <t>Suomussalmi</t>
  </si>
  <si>
    <t>Suonenjoki</t>
  </si>
  <si>
    <t>Sysmä</t>
  </si>
  <si>
    <t>Säkylä</t>
  </si>
  <si>
    <t>Taipalsaari</t>
  </si>
  <si>
    <t>Taivalkoski</t>
  </si>
  <si>
    <t>Taivassalo</t>
  </si>
  <si>
    <t>Tammela</t>
  </si>
  <si>
    <t>Tampere</t>
  </si>
  <si>
    <t>Tarvasjoki</t>
  </si>
  <si>
    <t>Tervo</t>
  </si>
  <si>
    <t>Tervola</t>
  </si>
  <si>
    <t>Tohmajärvi</t>
  </si>
  <si>
    <t>Toivakka</t>
  </si>
  <si>
    <t>Tornio</t>
  </si>
  <si>
    <t>Turku</t>
  </si>
  <si>
    <t>Tuusniemi</t>
  </si>
  <si>
    <t>Tuusula</t>
  </si>
  <si>
    <t>Tyrnävä</t>
  </si>
  <si>
    <t>Ulvila</t>
  </si>
  <si>
    <t>Urjala</t>
  </si>
  <si>
    <t>Utajärvi</t>
  </si>
  <si>
    <t>Utsjoki</t>
  </si>
  <si>
    <t>Uurainen</t>
  </si>
  <si>
    <t>Uusikaupunki</t>
  </si>
  <si>
    <t>Vaala</t>
  </si>
  <si>
    <t>Valkeakoski</t>
  </si>
  <si>
    <t>Valtimo</t>
  </si>
  <si>
    <t>Vantaa</t>
  </si>
  <si>
    <t>Varkaus</t>
  </si>
  <si>
    <t>Vehmaa</t>
  </si>
  <si>
    <t>Vesanto</t>
  </si>
  <si>
    <t>Vesilahti</t>
  </si>
  <si>
    <t>Vieremä</t>
  </si>
  <si>
    <t>Vihti</t>
  </si>
  <si>
    <t>Viitasaari</t>
  </si>
  <si>
    <t>Virolahti</t>
  </si>
  <si>
    <t>Virrat</t>
  </si>
  <si>
    <t>Vårdö</t>
  </si>
  <si>
    <t>Ylitornio</t>
  </si>
  <si>
    <t>Ylivieska</t>
  </si>
  <si>
    <t>Ylöjärvi</t>
  </si>
  <si>
    <t>Ypäjä</t>
  </si>
  <si>
    <t>Ähtäri</t>
  </si>
  <si>
    <t>Äänekoski</t>
  </si>
  <si>
    <t>kaikki kunnat</t>
  </si>
  <si>
    <t>VAASA</t>
  </si>
  <si>
    <t>KOKKOLA</t>
  </si>
</sst>
</file>

<file path=xl/styles.xml><?xml version="1.0" encoding="utf-8"?>
<styleSheet xmlns="http://schemas.openxmlformats.org/spreadsheetml/2006/main">
  <fonts count="1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9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0" fillId="0" borderId="0" xfId="0" applyFont="1"/>
    <xf numFmtId="0" fontId="9" fillId="0" borderId="0" xfId="0" applyFont="1" applyAlignment="1" applyProtection="1">
      <alignment horizontal="right"/>
      <protection locked="0"/>
    </xf>
    <xf numFmtId="0" fontId="0" fillId="0" borderId="0" xfId="0" applyAlignment="1">
      <alignment horizontal="right"/>
    </xf>
    <xf numFmtId="0" fontId="0" fillId="0" borderId="0" xfId="0" applyFont="1" applyAlignment="1" applyProtection="1">
      <alignment horizontal="right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14" fontId="0" fillId="0" borderId="0" xfId="0" applyNumberFormat="1"/>
    <xf numFmtId="2" fontId="0" fillId="0" borderId="0" xfId="0" applyNumberFormat="1"/>
    <xf numFmtId="0" fontId="7" fillId="0" borderId="0" xfId="0" applyFont="1" applyAlignment="1" applyProtection="1">
      <alignment horizontal="left"/>
      <protection locked="0"/>
    </xf>
    <xf numFmtId="2" fontId="7" fillId="0" borderId="0" xfId="0" applyNumberFormat="1" applyFont="1" applyAlignment="1" applyProtection="1">
      <alignment horizontal="right"/>
      <protection locked="0"/>
    </xf>
    <xf numFmtId="0" fontId="14" fillId="0" borderId="0" xfId="0" applyFont="1"/>
    <xf numFmtId="2" fontId="0" fillId="0" borderId="0" xfId="0" applyNumberFormat="1" applyAlignment="1" applyProtection="1">
      <alignment horizontal="right"/>
      <protection locked="0"/>
    </xf>
    <xf numFmtId="2" fontId="14" fillId="0" borderId="0" xfId="0" applyNumberFormat="1" applyFont="1"/>
    <xf numFmtId="2" fontId="8" fillId="0" borderId="0" xfId="0" applyNumberFormat="1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3" fontId="0" fillId="0" borderId="0" xfId="0" applyNumberFormat="1" applyAlignment="1" applyProtection="1">
      <alignment horizontal="right"/>
      <protection locked="0"/>
    </xf>
    <xf numFmtId="14" fontId="9" fillId="0" borderId="0" xfId="0" applyNumberFormat="1" applyFont="1"/>
    <xf numFmtId="0" fontId="1" fillId="0" borderId="0" xfId="0" applyFont="1" applyAlignment="1" applyProtection="1">
      <alignment horizontal="left"/>
      <protection locked="0"/>
    </xf>
    <xf numFmtId="0" fontId="9" fillId="0" borderId="0" xfId="0" applyFont="1"/>
    <xf numFmtId="3" fontId="0" fillId="0" borderId="0" xfId="0" applyNumberFormat="1"/>
    <xf numFmtId="3" fontId="10" fillId="0" borderId="0" xfId="0" applyNumberFormat="1" applyFont="1"/>
    <xf numFmtId="2" fontId="10" fillId="0" borderId="0" xfId="0" applyNumberFormat="1" applyFont="1"/>
    <xf numFmtId="2" fontId="9" fillId="0" borderId="0" xfId="0" applyNumberFormat="1" applyFont="1"/>
  </cellXfs>
  <cellStyles count="1">
    <cellStyle name="Normaali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hartsheet" Target="chartsheets/sheet12.xml"/><Relationship Id="rId18" Type="http://schemas.openxmlformats.org/officeDocument/2006/relationships/chartsheet" Target="chartsheets/sheet17.xml"/><Relationship Id="rId26" Type="http://schemas.openxmlformats.org/officeDocument/2006/relationships/chartsheet" Target="chartsheets/sheet25.xml"/><Relationship Id="rId39" Type="http://schemas.openxmlformats.org/officeDocument/2006/relationships/worksheet" Target="worksheets/sheet6.xml"/><Relationship Id="rId3" Type="http://schemas.openxmlformats.org/officeDocument/2006/relationships/chartsheet" Target="chartsheets/sheet2.xml"/><Relationship Id="rId21" Type="http://schemas.openxmlformats.org/officeDocument/2006/relationships/chartsheet" Target="chartsheets/sheet20.xml"/><Relationship Id="rId34" Type="http://schemas.openxmlformats.org/officeDocument/2006/relationships/chartsheet" Target="chartsheets/sheet33.xml"/><Relationship Id="rId42" Type="http://schemas.openxmlformats.org/officeDocument/2006/relationships/worksheet" Target="worksheets/sheet9.xml"/><Relationship Id="rId47" Type="http://schemas.openxmlformats.org/officeDocument/2006/relationships/worksheet" Target="worksheets/sheet14.xml"/><Relationship Id="rId50" Type="http://schemas.openxmlformats.org/officeDocument/2006/relationships/worksheet" Target="worksheets/sheet17.xml"/><Relationship Id="rId7" Type="http://schemas.openxmlformats.org/officeDocument/2006/relationships/chartsheet" Target="chartsheets/sheet6.xml"/><Relationship Id="rId12" Type="http://schemas.openxmlformats.org/officeDocument/2006/relationships/chartsheet" Target="chartsheets/sheet11.xml"/><Relationship Id="rId17" Type="http://schemas.openxmlformats.org/officeDocument/2006/relationships/chartsheet" Target="chartsheets/sheet16.xml"/><Relationship Id="rId25" Type="http://schemas.openxmlformats.org/officeDocument/2006/relationships/chartsheet" Target="chartsheets/sheet24.xml"/><Relationship Id="rId33" Type="http://schemas.openxmlformats.org/officeDocument/2006/relationships/chartsheet" Target="chartsheets/sheet32.xml"/><Relationship Id="rId38" Type="http://schemas.openxmlformats.org/officeDocument/2006/relationships/worksheet" Target="worksheets/sheet5.xml"/><Relationship Id="rId46" Type="http://schemas.openxmlformats.org/officeDocument/2006/relationships/worksheet" Target="worksheets/sheet13.xml"/><Relationship Id="rId2" Type="http://schemas.openxmlformats.org/officeDocument/2006/relationships/chartsheet" Target="chartsheets/sheet1.xml"/><Relationship Id="rId16" Type="http://schemas.openxmlformats.org/officeDocument/2006/relationships/chartsheet" Target="chartsheets/sheet15.xml"/><Relationship Id="rId20" Type="http://schemas.openxmlformats.org/officeDocument/2006/relationships/chartsheet" Target="chartsheets/sheet19.xml"/><Relationship Id="rId29" Type="http://schemas.openxmlformats.org/officeDocument/2006/relationships/chartsheet" Target="chartsheets/sheet28.xml"/><Relationship Id="rId41" Type="http://schemas.openxmlformats.org/officeDocument/2006/relationships/worksheet" Target="worksheets/sheet8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chartsheet" Target="chartsheets/sheet10.xml"/><Relationship Id="rId24" Type="http://schemas.openxmlformats.org/officeDocument/2006/relationships/chartsheet" Target="chartsheets/sheet23.xml"/><Relationship Id="rId32" Type="http://schemas.openxmlformats.org/officeDocument/2006/relationships/chartsheet" Target="chartsheets/sheet31.xml"/><Relationship Id="rId37" Type="http://schemas.openxmlformats.org/officeDocument/2006/relationships/worksheet" Target="worksheets/sheet4.xml"/><Relationship Id="rId40" Type="http://schemas.openxmlformats.org/officeDocument/2006/relationships/worksheet" Target="worksheets/sheet7.xml"/><Relationship Id="rId45" Type="http://schemas.openxmlformats.org/officeDocument/2006/relationships/worksheet" Target="worksheets/sheet12.xml"/><Relationship Id="rId53" Type="http://schemas.openxmlformats.org/officeDocument/2006/relationships/sharedStrings" Target="sharedStrings.xml"/><Relationship Id="rId5" Type="http://schemas.openxmlformats.org/officeDocument/2006/relationships/chartsheet" Target="chartsheets/sheet4.xml"/><Relationship Id="rId15" Type="http://schemas.openxmlformats.org/officeDocument/2006/relationships/chartsheet" Target="chartsheets/sheet14.xml"/><Relationship Id="rId23" Type="http://schemas.openxmlformats.org/officeDocument/2006/relationships/chartsheet" Target="chartsheets/sheet22.xml"/><Relationship Id="rId28" Type="http://schemas.openxmlformats.org/officeDocument/2006/relationships/chartsheet" Target="chartsheets/sheet27.xml"/><Relationship Id="rId36" Type="http://schemas.openxmlformats.org/officeDocument/2006/relationships/worksheet" Target="worksheets/sheet3.xml"/><Relationship Id="rId49" Type="http://schemas.openxmlformats.org/officeDocument/2006/relationships/worksheet" Target="worksheets/sheet16.xml"/><Relationship Id="rId10" Type="http://schemas.openxmlformats.org/officeDocument/2006/relationships/chartsheet" Target="chartsheets/sheet9.xml"/><Relationship Id="rId19" Type="http://schemas.openxmlformats.org/officeDocument/2006/relationships/chartsheet" Target="chartsheets/sheet18.xml"/><Relationship Id="rId31" Type="http://schemas.openxmlformats.org/officeDocument/2006/relationships/chartsheet" Target="chartsheets/sheet30.xml"/><Relationship Id="rId44" Type="http://schemas.openxmlformats.org/officeDocument/2006/relationships/worksheet" Target="worksheets/sheet11.xml"/><Relationship Id="rId52" Type="http://schemas.openxmlformats.org/officeDocument/2006/relationships/styles" Target="styles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8.xml"/><Relationship Id="rId14" Type="http://schemas.openxmlformats.org/officeDocument/2006/relationships/chartsheet" Target="chartsheets/sheet13.xml"/><Relationship Id="rId22" Type="http://schemas.openxmlformats.org/officeDocument/2006/relationships/chartsheet" Target="chartsheets/sheet21.xml"/><Relationship Id="rId27" Type="http://schemas.openxmlformats.org/officeDocument/2006/relationships/chartsheet" Target="chartsheets/sheet26.xml"/><Relationship Id="rId30" Type="http://schemas.openxmlformats.org/officeDocument/2006/relationships/chartsheet" Target="chartsheets/sheet29.xml"/><Relationship Id="rId35" Type="http://schemas.openxmlformats.org/officeDocument/2006/relationships/worksheet" Target="worksheets/sheet2.xml"/><Relationship Id="rId43" Type="http://schemas.openxmlformats.org/officeDocument/2006/relationships/worksheet" Target="worksheets/sheet10.xml"/><Relationship Id="rId48" Type="http://schemas.openxmlformats.org/officeDocument/2006/relationships/worksheet" Target="worksheets/sheet15.xml"/><Relationship Id="rId8" Type="http://schemas.openxmlformats.org/officeDocument/2006/relationships/chartsheet" Target="chartsheets/sheet7.xml"/><Relationship Id="rId51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title>
      <c:tx>
        <c:rich>
          <a:bodyPr/>
          <a:lstStyle/>
          <a:p>
            <a:pPr>
              <a:defRPr/>
            </a:pPr>
            <a:r>
              <a:rPr lang="fi-FI"/>
              <a:t>Pohjanmaan</a:t>
            </a:r>
            <a:r>
              <a:rPr lang="fi-FI" baseline="0"/>
              <a:t> ELY-alueen väestönmuutokset 2010-14 </a:t>
            </a:r>
            <a:endParaRPr lang="fi-FI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ely!$P$12</c:f>
              <c:strCache>
                <c:ptCount val="1"/>
                <c:pt idx="0">
                  <c:v>2010</c:v>
                </c:pt>
              </c:strCache>
            </c:strRef>
          </c:tx>
          <c:dLbls>
            <c:showVal val="1"/>
          </c:dLbls>
          <c:cat>
            <c:strRef>
              <c:f>ely!$O$13:$O$16</c:f>
              <c:strCache>
                <c:ptCount val="4"/>
                <c:pt idx="0">
                  <c:v>syntyneet - kuolleet</c:v>
                </c:pt>
                <c:pt idx="1">
                  <c:v>nettomaassamuutto</c:v>
                </c:pt>
                <c:pt idx="2">
                  <c:v>nettomaahanmuutto</c:v>
                </c:pt>
                <c:pt idx="3">
                  <c:v>KOKO VÄESTÖNMUUTOS</c:v>
                </c:pt>
              </c:strCache>
            </c:strRef>
          </c:cat>
          <c:val>
            <c:numRef>
              <c:f>ely!$P$13:$P$16</c:f>
              <c:numCache>
                <c:formatCode>General</c:formatCode>
                <c:ptCount val="4"/>
                <c:pt idx="0">
                  <c:v>851</c:v>
                </c:pt>
                <c:pt idx="1">
                  <c:v>-609</c:v>
                </c:pt>
                <c:pt idx="2">
                  <c:v>834</c:v>
                </c:pt>
                <c:pt idx="3">
                  <c:v>1076</c:v>
                </c:pt>
              </c:numCache>
            </c:numRef>
          </c:val>
        </c:ser>
        <c:ser>
          <c:idx val="1"/>
          <c:order val="1"/>
          <c:tx>
            <c:strRef>
              <c:f>ely!$Q$12</c:f>
              <c:strCache>
                <c:ptCount val="1"/>
                <c:pt idx="0">
                  <c:v>2011</c:v>
                </c:pt>
              </c:strCache>
            </c:strRef>
          </c:tx>
          <c:dLbls>
            <c:dLbl>
              <c:idx val="3"/>
              <c:layout>
                <c:manualLayout>
                  <c:x val="1.0009594216775304E-16"/>
                  <c:y val="4.1730282072062943E-3"/>
                </c:manualLayout>
              </c:layout>
              <c:showVal val="1"/>
            </c:dLbl>
            <c:showVal val="1"/>
          </c:dLbls>
          <c:cat>
            <c:strRef>
              <c:f>ely!$O$13:$O$16</c:f>
              <c:strCache>
                <c:ptCount val="4"/>
                <c:pt idx="0">
                  <c:v>syntyneet - kuolleet</c:v>
                </c:pt>
                <c:pt idx="1">
                  <c:v>nettomaassamuutto</c:v>
                </c:pt>
                <c:pt idx="2">
                  <c:v>nettomaahanmuutto</c:v>
                </c:pt>
                <c:pt idx="3">
                  <c:v>KOKO VÄESTÖNMUUTOS</c:v>
                </c:pt>
              </c:strCache>
            </c:strRef>
          </c:cat>
          <c:val>
            <c:numRef>
              <c:f>ely!$Q$13:$Q$16</c:f>
              <c:numCache>
                <c:formatCode>General</c:formatCode>
                <c:ptCount val="4"/>
                <c:pt idx="0">
                  <c:v>643</c:v>
                </c:pt>
                <c:pt idx="1">
                  <c:v>-418</c:v>
                </c:pt>
                <c:pt idx="2">
                  <c:v>1053</c:v>
                </c:pt>
                <c:pt idx="3">
                  <c:v>1278</c:v>
                </c:pt>
              </c:numCache>
            </c:numRef>
          </c:val>
        </c:ser>
        <c:ser>
          <c:idx val="2"/>
          <c:order val="2"/>
          <c:tx>
            <c:strRef>
              <c:f>ely!$R$12</c:f>
              <c:strCache>
                <c:ptCount val="1"/>
                <c:pt idx="0">
                  <c:v>2012</c:v>
                </c:pt>
              </c:strCache>
            </c:strRef>
          </c:tx>
          <c:dLbls>
            <c:showVal val="1"/>
          </c:dLbls>
          <c:cat>
            <c:strRef>
              <c:f>ely!$O$13:$O$16</c:f>
              <c:strCache>
                <c:ptCount val="4"/>
                <c:pt idx="0">
                  <c:v>syntyneet - kuolleet</c:v>
                </c:pt>
                <c:pt idx="1">
                  <c:v>nettomaassamuutto</c:v>
                </c:pt>
                <c:pt idx="2">
                  <c:v>nettomaahanmuutto</c:v>
                </c:pt>
                <c:pt idx="3">
                  <c:v>KOKO VÄESTÖNMUUTOS</c:v>
                </c:pt>
              </c:strCache>
            </c:strRef>
          </c:cat>
          <c:val>
            <c:numRef>
              <c:f>ely!$R$13:$R$16</c:f>
              <c:numCache>
                <c:formatCode>General</c:formatCode>
                <c:ptCount val="4"/>
                <c:pt idx="0">
                  <c:v>631</c:v>
                </c:pt>
                <c:pt idx="1">
                  <c:v>-796</c:v>
                </c:pt>
                <c:pt idx="2">
                  <c:v>850</c:v>
                </c:pt>
                <c:pt idx="3">
                  <c:v>685</c:v>
                </c:pt>
              </c:numCache>
            </c:numRef>
          </c:val>
        </c:ser>
        <c:ser>
          <c:idx val="3"/>
          <c:order val="3"/>
          <c:tx>
            <c:strRef>
              <c:f>ely!$S$12</c:f>
              <c:strCache>
                <c:ptCount val="1"/>
                <c:pt idx="0">
                  <c:v>2013</c:v>
                </c:pt>
              </c:strCache>
            </c:strRef>
          </c:tx>
          <c:dLbls>
            <c:dLbl>
              <c:idx val="1"/>
              <c:layout>
                <c:manualLayout>
                  <c:x val="-1.0747719951820129E-7"/>
                  <c:y val="6.2597066032585476E-3"/>
                </c:manualLayout>
              </c:layout>
              <c:showVal val="1"/>
            </c:dLbl>
            <c:dLbl>
              <c:idx val="2"/>
              <c:layout>
                <c:manualLayout>
                  <c:x val="-1.3649604338811605E-3"/>
                  <c:y val="1.0432570518015792E-2"/>
                </c:manualLayout>
              </c:layout>
              <c:showVal val="1"/>
            </c:dLbl>
            <c:showVal val="1"/>
          </c:dLbls>
          <c:cat>
            <c:strRef>
              <c:f>ely!$O$13:$O$16</c:f>
              <c:strCache>
                <c:ptCount val="4"/>
                <c:pt idx="0">
                  <c:v>syntyneet - kuolleet</c:v>
                </c:pt>
                <c:pt idx="1">
                  <c:v>nettomaassamuutto</c:v>
                </c:pt>
                <c:pt idx="2">
                  <c:v>nettomaahanmuutto</c:v>
                </c:pt>
                <c:pt idx="3">
                  <c:v>KOKO VÄESTÖNMUUTOS</c:v>
                </c:pt>
              </c:strCache>
            </c:strRef>
          </c:cat>
          <c:val>
            <c:numRef>
              <c:f>ely!$S$13:$S$16</c:f>
              <c:numCache>
                <c:formatCode>General</c:formatCode>
                <c:ptCount val="4"/>
                <c:pt idx="0">
                  <c:v>483</c:v>
                </c:pt>
                <c:pt idx="1">
                  <c:v>-912</c:v>
                </c:pt>
                <c:pt idx="2">
                  <c:v>1159</c:v>
                </c:pt>
                <c:pt idx="3">
                  <c:v>730</c:v>
                </c:pt>
              </c:numCache>
            </c:numRef>
          </c:val>
        </c:ser>
        <c:ser>
          <c:idx val="4"/>
          <c:order val="4"/>
          <c:tx>
            <c:strRef>
              <c:f>ely!$T$12</c:f>
              <c:strCache>
                <c:ptCount val="1"/>
                <c:pt idx="0">
                  <c:v>2014</c:v>
                </c:pt>
              </c:strCache>
            </c:strRef>
          </c:tx>
          <c:dLbls>
            <c:dLbl>
              <c:idx val="1"/>
              <c:layout>
                <c:manualLayout>
                  <c:x val="-1.3649604338811605E-3"/>
                  <c:y val="1.2519084621618881E-2"/>
                </c:manualLayout>
              </c:layout>
              <c:showVal val="1"/>
            </c:dLbl>
            <c:showVal val="1"/>
          </c:dLbls>
          <c:cat>
            <c:strRef>
              <c:f>ely!$O$13:$O$16</c:f>
              <c:strCache>
                <c:ptCount val="4"/>
                <c:pt idx="0">
                  <c:v>syntyneet - kuolleet</c:v>
                </c:pt>
                <c:pt idx="1">
                  <c:v>nettomaassamuutto</c:v>
                </c:pt>
                <c:pt idx="2">
                  <c:v>nettomaahanmuutto</c:v>
                </c:pt>
                <c:pt idx="3">
                  <c:v>KOKO VÄESTÖNMUUTOS</c:v>
                </c:pt>
              </c:strCache>
            </c:strRef>
          </c:cat>
          <c:val>
            <c:numRef>
              <c:f>ely!$T$13:$T$16</c:f>
              <c:numCache>
                <c:formatCode>General</c:formatCode>
                <c:ptCount val="4"/>
                <c:pt idx="0">
                  <c:v>632</c:v>
                </c:pt>
                <c:pt idx="1">
                  <c:v>-794</c:v>
                </c:pt>
                <c:pt idx="2">
                  <c:v>1195</c:v>
                </c:pt>
                <c:pt idx="3">
                  <c:v>1033</c:v>
                </c:pt>
              </c:numCache>
            </c:numRef>
          </c:val>
        </c:ser>
        <c:axId val="138898048"/>
        <c:axId val="138924416"/>
      </c:barChart>
      <c:catAx>
        <c:axId val="138898048"/>
        <c:scaling>
          <c:orientation val="minMax"/>
        </c:scaling>
        <c:axPos val="b"/>
        <c:tickLblPos val="low"/>
        <c:txPr>
          <a:bodyPr/>
          <a:lstStyle/>
          <a:p>
            <a:pPr>
              <a:defRPr sz="1200" b="1"/>
            </a:pPr>
            <a:endParaRPr lang="fi-FI"/>
          </a:p>
        </c:txPr>
        <c:crossAx val="138924416"/>
        <c:crosses val="autoZero"/>
        <c:auto val="1"/>
        <c:lblAlgn val="ctr"/>
        <c:lblOffset val="100"/>
      </c:catAx>
      <c:valAx>
        <c:axId val="138924416"/>
        <c:scaling>
          <c:orientation val="minMax"/>
          <c:max val="1400"/>
          <c:min val="-1000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1200" b="1"/>
            </a:pPr>
            <a:endParaRPr lang="fi-FI"/>
          </a:p>
        </c:txPr>
        <c:crossAx val="138898048"/>
        <c:crosses val="autoZero"/>
        <c:crossBetween val="between"/>
        <c:majorUnit val="200"/>
      </c:valAx>
      <c:spPr>
        <a:ln>
          <a:solidFill>
            <a:sysClr val="windowText" lastClr="000000"/>
          </a:solidFill>
        </a:ln>
      </c:spPr>
    </c:plotArea>
    <c:legend>
      <c:legendPos val="b"/>
      <c:layout/>
      <c:spPr>
        <a:ln>
          <a:solidFill>
            <a:schemeClr val="tx1"/>
          </a:solidFill>
        </a:ln>
      </c:spPr>
      <c:txPr>
        <a:bodyPr/>
        <a:lstStyle/>
        <a:p>
          <a:pPr>
            <a:defRPr sz="1400" b="1"/>
          </a:pPr>
          <a:endParaRPr lang="fi-FI"/>
        </a:p>
      </c:txPr>
    </c:legend>
    <c:plotVisOnly val="1"/>
  </c:char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title>
      <c:tx>
        <c:rich>
          <a:bodyPr/>
          <a:lstStyle/>
          <a:p>
            <a:pPr>
              <a:defRPr sz="1800"/>
            </a:pPr>
            <a:r>
              <a:rPr lang="fi-FI" sz="1800"/>
              <a:t>Pohjanmaan</a:t>
            </a:r>
            <a:r>
              <a:rPr lang="fi-FI" sz="1800" baseline="0"/>
              <a:t> kuntien väkiluku 31.12.2014, koko maakunta 181 239</a:t>
            </a:r>
            <a:endParaRPr lang="fi-FI" sz="1800"/>
          </a:p>
        </c:rich>
      </c:tx>
      <c:layout/>
    </c:title>
    <c:plotArea>
      <c:layout>
        <c:manualLayout>
          <c:layoutTarget val="inner"/>
          <c:xMode val="edge"/>
          <c:yMode val="edge"/>
          <c:x val="0.24867203859205494"/>
          <c:y val="0.16064762111926859"/>
          <c:w val="0.50538573620645677"/>
          <c:h val="0.77254581171723891"/>
        </c:manualLayout>
      </c:layout>
      <c:pieChart>
        <c:varyColors val="1"/>
        <c:ser>
          <c:idx val="0"/>
          <c:order val="0"/>
          <c:dLbls>
            <c:dLbl>
              <c:idx val="12"/>
              <c:layout>
                <c:manualLayout>
                  <c:x val="-8.1897626032870728E-3"/>
                  <c:y val="-1.2519084621618881E-2"/>
                </c:manualLayout>
              </c:layout>
              <c:dLblPos val="outEnd"/>
              <c:showVal val="1"/>
              <c:showCatName val="1"/>
              <c:showPercent val="1"/>
            </c:dLbl>
            <c:dLbl>
              <c:idx val="13"/>
              <c:layout>
                <c:manualLayout>
                  <c:x val="-6.8248021694057269E-3"/>
                  <c:y val="-3.5470739761253804E-2"/>
                </c:manualLayout>
              </c:layout>
              <c:dLblPos val="bestFit"/>
              <c:showVal val="1"/>
              <c:showCatName val="1"/>
              <c:showPercent val="1"/>
            </c:dLbl>
            <c:dLbl>
              <c:idx val="14"/>
              <c:layout>
                <c:manualLayout>
                  <c:x val="0.11192675557825589"/>
                  <c:y val="-4.7989988675321484E-2"/>
                </c:manualLayout>
              </c:layout>
              <c:dLblPos val="bestFit"/>
              <c:showVal val="1"/>
              <c:showCatName val="1"/>
              <c:showPercent val="1"/>
            </c:dLbl>
            <c:dLbl>
              <c:idx val="15"/>
              <c:layout>
                <c:manualLayout>
                  <c:x val="8.7357467768394065E-2"/>
                  <c:y val="-3.3384225657650354E-2"/>
                </c:manualLayout>
              </c:layout>
              <c:dLblPos val="bestFit"/>
              <c:showVal val="1"/>
              <c:showCatName val="1"/>
              <c:showPercent val="1"/>
            </c:dLbl>
            <c:numFmt formatCode="0.0\ %" sourceLinked="0"/>
            <c:txPr>
              <a:bodyPr/>
              <a:lstStyle/>
              <a:p>
                <a:pPr>
                  <a:defRPr sz="1000"/>
                </a:pPr>
                <a:endParaRPr lang="fi-FI"/>
              </a:p>
            </c:txPr>
            <c:dLblPos val="outEnd"/>
            <c:showVal val="1"/>
            <c:showCatName val="1"/>
            <c:showPercent val="1"/>
            <c:showLeaderLines val="1"/>
          </c:dLbls>
          <c:cat>
            <c:strRef>
              <c:f>kunnat!$E$24:$E$38</c:f>
              <c:strCache>
                <c:ptCount val="15"/>
                <c:pt idx="0">
                  <c:v>Vaasa</c:v>
                </c:pt>
                <c:pt idx="1">
                  <c:v>Pietarsaari</c:v>
                </c:pt>
                <c:pt idx="2">
                  <c:v>Mustasaari</c:v>
                </c:pt>
                <c:pt idx="3">
                  <c:v>Pedersöre</c:v>
                </c:pt>
                <c:pt idx="4">
                  <c:v>Närpiö</c:v>
                </c:pt>
                <c:pt idx="5">
                  <c:v>Laihia</c:v>
                </c:pt>
                <c:pt idx="6">
                  <c:v>Uusikaarlepyy</c:v>
                </c:pt>
                <c:pt idx="7">
                  <c:v>Kristiinankaupunki</c:v>
                </c:pt>
                <c:pt idx="8">
                  <c:v>Vöyri</c:v>
                </c:pt>
                <c:pt idx="9">
                  <c:v>Kruunupyy</c:v>
                </c:pt>
                <c:pt idx="10">
                  <c:v>Maalahti</c:v>
                </c:pt>
                <c:pt idx="11">
                  <c:v>Luoto</c:v>
                </c:pt>
                <c:pt idx="12">
                  <c:v>Isokyrö</c:v>
                </c:pt>
                <c:pt idx="13">
                  <c:v>Korsnäs</c:v>
                </c:pt>
                <c:pt idx="14">
                  <c:v>Kaskinen</c:v>
                </c:pt>
              </c:strCache>
            </c:strRef>
          </c:cat>
          <c:val>
            <c:numRef>
              <c:f>kunnat!$F$24:$F$38</c:f>
              <c:numCache>
                <c:formatCode>General</c:formatCode>
                <c:ptCount val="15"/>
                <c:pt idx="0">
                  <c:v>67009</c:v>
                </c:pt>
                <c:pt idx="1">
                  <c:v>19593</c:v>
                </c:pt>
                <c:pt idx="2">
                  <c:v>19299</c:v>
                </c:pt>
                <c:pt idx="3">
                  <c:v>11062</c:v>
                </c:pt>
                <c:pt idx="4">
                  <c:v>9408</c:v>
                </c:pt>
                <c:pt idx="5">
                  <c:v>8066</c:v>
                </c:pt>
                <c:pt idx="6">
                  <c:v>7532</c:v>
                </c:pt>
                <c:pt idx="7">
                  <c:v>6846</c:v>
                </c:pt>
                <c:pt idx="8">
                  <c:v>6707</c:v>
                </c:pt>
                <c:pt idx="9">
                  <c:v>6662</c:v>
                </c:pt>
                <c:pt idx="10">
                  <c:v>5571</c:v>
                </c:pt>
                <c:pt idx="11">
                  <c:v>5105</c:v>
                </c:pt>
                <c:pt idx="12">
                  <c:v>4838</c:v>
                </c:pt>
                <c:pt idx="13">
                  <c:v>2220</c:v>
                </c:pt>
                <c:pt idx="14">
                  <c:v>1321</c:v>
                </c:pt>
              </c:numCache>
            </c:numRef>
          </c:val>
        </c:ser>
        <c:firstSliceAng val="0"/>
      </c:pieChart>
    </c:plotArea>
    <c:plotVisOnly val="1"/>
  </c:chart>
  <c:txPr>
    <a:bodyPr/>
    <a:lstStyle/>
    <a:p>
      <a:pPr>
        <a:defRPr sz="900" b="1"/>
      </a:pPr>
      <a:endParaRPr lang="fi-FI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title>
      <c:tx>
        <c:rich>
          <a:bodyPr/>
          <a:lstStyle/>
          <a:p>
            <a:pPr>
              <a:defRPr/>
            </a:pPr>
            <a:r>
              <a:rPr lang="fi-FI"/>
              <a:t>Keski-Pohjanmaan</a:t>
            </a:r>
            <a:r>
              <a:rPr lang="fi-FI" baseline="0"/>
              <a:t> väestönmuutokset 2010-14</a:t>
            </a:r>
            <a:endParaRPr lang="fi-FI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KP!$P$12</c:f>
              <c:strCache>
                <c:ptCount val="1"/>
                <c:pt idx="0">
                  <c:v>2010</c:v>
                </c:pt>
              </c:strCache>
            </c:strRef>
          </c:tx>
          <c:dLbls>
            <c:dLbl>
              <c:idx val="3"/>
              <c:layout>
                <c:manualLayout>
                  <c:x val="0"/>
                  <c:y val="4.1730282072063038E-3"/>
                </c:manualLayout>
              </c:layout>
              <c:showVal val="1"/>
            </c:dLbl>
            <c:showVal val="1"/>
          </c:dLbls>
          <c:cat>
            <c:strRef>
              <c:f>KP!$O$13:$O$16</c:f>
              <c:strCache>
                <c:ptCount val="4"/>
                <c:pt idx="0">
                  <c:v>syntyneet - kuolleet</c:v>
                </c:pt>
                <c:pt idx="1">
                  <c:v>nettomaassamuutto</c:v>
                </c:pt>
                <c:pt idx="2">
                  <c:v>nettomaahanmuutto</c:v>
                </c:pt>
                <c:pt idx="3">
                  <c:v>KOKO VÄESTÖNMUUTOS</c:v>
                </c:pt>
              </c:strCache>
            </c:strRef>
          </c:cat>
          <c:val>
            <c:numRef>
              <c:f>KP!$P$13:$P$16</c:f>
              <c:numCache>
                <c:formatCode>General</c:formatCode>
                <c:ptCount val="4"/>
                <c:pt idx="0">
                  <c:v>260</c:v>
                </c:pt>
                <c:pt idx="1">
                  <c:v>-187</c:v>
                </c:pt>
                <c:pt idx="2">
                  <c:v>115</c:v>
                </c:pt>
                <c:pt idx="3">
                  <c:v>188</c:v>
                </c:pt>
              </c:numCache>
            </c:numRef>
          </c:val>
        </c:ser>
        <c:ser>
          <c:idx val="1"/>
          <c:order val="1"/>
          <c:tx>
            <c:strRef>
              <c:f>KP!$Q$12</c:f>
              <c:strCache>
                <c:ptCount val="1"/>
                <c:pt idx="0">
                  <c:v>2011</c:v>
                </c:pt>
              </c:strCache>
            </c:strRef>
          </c:tx>
          <c:dLbls>
            <c:showVal val="1"/>
          </c:dLbls>
          <c:cat>
            <c:strRef>
              <c:f>KP!$O$13:$O$16</c:f>
              <c:strCache>
                <c:ptCount val="4"/>
                <c:pt idx="0">
                  <c:v>syntyneet - kuolleet</c:v>
                </c:pt>
                <c:pt idx="1">
                  <c:v>nettomaassamuutto</c:v>
                </c:pt>
                <c:pt idx="2">
                  <c:v>nettomaahanmuutto</c:v>
                </c:pt>
                <c:pt idx="3">
                  <c:v>KOKO VÄESTÖNMUUTOS</c:v>
                </c:pt>
              </c:strCache>
            </c:strRef>
          </c:cat>
          <c:val>
            <c:numRef>
              <c:f>KP!$Q$13:$Q$16</c:f>
              <c:numCache>
                <c:formatCode>General</c:formatCode>
                <c:ptCount val="4"/>
                <c:pt idx="0">
                  <c:v>253</c:v>
                </c:pt>
                <c:pt idx="1">
                  <c:v>-244</c:v>
                </c:pt>
                <c:pt idx="2">
                  <c:v>147</c:v>
                </c:pt>
                <c:pt idx="3">
                  <c:v>156</c:v>
                </c:pt>
              </c:numCache>
            </c:numRef>
          </c:val>
        </c:ser>
        <c:ser>
          <c:idx val="2"/>
          <c:order val="2"/>
          <c:tx>
            <c:strRef>
              <c:f>KP!$R$12</c:f>
              <c:strCache>
                <c:ptCount val="1"/>
                <c:pt idx="0">
                  <c:v>2012</c:v>
                </c:pt>
              </c:strCache>
            </c:strRef>
          </c:tx>
          <c:dLbls>
            <c:showVal val="1"/>
          </c:dLbls>
          <c:cat>
            <c:strRef>
              <c:f>KP!$O$13:$O$16</c:f>
              <c:strCache>
                <c:ptCount val="4"/>
                <c:pt idx="0">
                  <c:v>syntyneet - kuolleet</c:v>
                </c:pt>
                <c:pt idx="1">
                  <c:v>nettomaassamuutto</c:v>
                </c:pt>
                <c:pt idx="2">
                  <c:v>nettomaahanmuutto</c:v>
                </c:pt>
                <c:pt idx="3">
                  <c:v>KOKO VÄESTÖNMUUTOS</c:v>
                </c:pt>
              </c:strCache>
            </c:strRef>
          </c:cat>
          <c:val>
            <c:numRef>
              <c:f>KP!$R$13:$R$16</c:f>
              <c:numCache>
                <c:formatCode>General</c:formatCode>
                <c:ptCount val="4"/>
                <c:pt idx="0">
                  <c:v>228</c:v>
                </c:pt>
                <c:pt idx="1">
                  <c:v>-240</c:v>
                </c:pt>
                <c:pt idx="2">
                  <c:v>135</c:v>
                </c:pt>
                <c:pt idx="3">
                  <c:v>123</c:v>
                </c:pt>
              </c:numCache>
            </c:numRef>
          </c:val>
        </c:ser>
        <c:ser>
          <c:idx val="3"/>
          <c:order val="3"/>
          <c:tx>
            <c:strRef>
              <c:f>KP!$S$12</c:f>
              <c:strCache>
                <c:ptCount val="1"/>
                <c:pt idx="0">
                  <c:v>2013</c:v>
                </c:pt>
              </c:strCache>
            </c:strRef>
          </c:tx>
          <c:dLbls>
            <c:dLbl>
              <c:idx val="1"/>
              <c:layout>
                <c:manualLayout>
                  <c:x val="1.3649604338811562E-3"/>
                  <c:y val="8.3462207068616904E-3"/>
                </c:manualLayout>
              </c:layout>
              <c:showVal val="1"/>
            </c:dLbl>
            <c:showVal val="1"/>
          </c:dLbls>
          <c:cat>
            <c:strRef>
              <c:f>KP!$O$13:$O$16</c:f>
              <c:strCache>
                <c:ptCount val="4"/>
                <c:pt idx="0">
                  <c:v>syntyneet - kuolleet</c:v>
                </c:pt>
                <c:pt idx="1">
                  <c:v>nettomaassamuutto</c:v>
                </c:pt>
                <c:pt idx="2">
                  <c:v>nettomaahanmuutto</c:v>
                </c:pt>
                <c:pt idx="3">
                  <c:v>KOKO VÄESTÖNMUUTOS</c:v>
                </c:pt>
              </c:strCache>
            </c:strRef>
          </c:cat>
          <c:val>
            <c:numRef>
              <c:f>KP!$S$13:$S$16</c:f>
              <c:numCache>
                <c:formatCode>General</c:formatCode>
                <c:ptCount val="4"/>
                <c:pt idx="0">
                  <c:v>204</c:v>
                </c:pt>
                <c:pt idx="1">
                  <c:v>-281</c:v>
                </c:pt>
                <c:pt idx="2">
                  <c:v>134</c:v>
                </c:pt>
                <c:pt idx="3">
                  <c:v>57</c:v>
                </c:pt>
              </c:numCache>
            </c:numRef>
          </c:val>
        </c:ser>
        <c:ser>
          <c:idx val="4"/>
          <c:order val="4"/>
          <c:tx>
            <c:strRef>
              <c:f>KP!$T$12</c:f>
              <c:strCache>
                <c:ptCount val="1"/>
                <c:pt idx="0">
                  <c:v>2014</c:v>
                </c:pt>
              </c:strCache>
            </c:strRef>
          </c:tx>
          <c:dLbls>
            <c:dLbl>
              <c:idx val="3"/>
              <c:layout>
                <c:manualLayout>
                  <c:x val="0"/>
                  <c:y val="6.259542310809451E-3"/>
                </c:manualLayout>
              </c:layout>
              <c:showVal val="1"/>
            </c:dLbl>
            <c:showVal val="1"/>
          </c:dLbls>
          <c:cat>
            <c:strRef>
              <c:f>KP!$O$13:$O$16</c:f>
              <c:strCache>
                <c:ptCount val="4"/>
                <c:pt idx="0">
                  <c:v>syntyneet - kuolleet</c:v>
                </c:pt>
                <c:pt idx="1">
                  <c:v>nettomaassamuutto</c:v>
                </c:pt>
                <c:pt idx="2">
                  <c:v>nettomaahanmuutto</c:v>
                </c:pt>
                <c:pt idx="3">
                  <c:v>KOKO VÄESTÖNMUUTOS</c:v>
                </c:pt>
              </c:strCache>
            </c:strRef>
          </c:cat>
          <c:val>
            <c:numRef>
              <c:f>KP!$T$13:$T$16</c:f>
              <c:numCache>
                <c:formatCode>General</c:formatCode>
                <c:ptCount val="4"/>
                <c:pt idx="0">
                  <c:v>229</c:v>
                </c:pt>
                <c:pt idx="1">
                  <c:v>-225</c:v>
                </c:pt>
                <c:pt idx="2">
                  <c:v>174</c:v>
                </c:pt>
                <c:pt idx="3">
                  <c:v>178</c:v>
                </c:pt>
              </c:numCache>
            </c:numRef>
          </c:val>
        </c:ser>
        <c:axId val="144530048"/>
        <c:axId val="144540032"/>
      </c:barChart>
      <c:catAx>
        <c:axId val="144530048"/>
        <c:scaling>
          <c:orientation val="minMax"/>
        </c:scaling>
        <c:axPos val="b"/>
        <c:tickLblPos val="low"/>
        <c:txPr>
          <a:bodyPr/>
          <a:lstStyle/>
          <a:p>
            <a:pPr>
              <a:defRPr sz="1200" b="1"/>
            </a:pPr>
            <a:endParaRPr lang="fi-FI"/>
          </a:p>
        </c:txPr>
        <c:crossAx val="144540032"/>
        <c:crosses val="autoZero"/>
        <c:auto val="1"/>
        <c:lblAlgn val="ctr"/>
        <c:lblOffset val="100"/>
      </c:catAx>
      <c:valAx>
        <c:axId val="144540032"/>
        <c:scaling>
          <c:orientation val="minMax"/>
          <c:max val="300"/>
          <c:min val="-300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1200" b="1"/>
            </a:pPr>
            <a:endParaRPr lang="fi-FI"/>
          </a:p>
        </c:txPr>
        <c:crossAx val="144530048"/>
        <c:crosses val="autoZero"/>
        <c:crossBetween val="between"/>
        <c:majorUnit val="50"/>
      </c:valAx>
      <c:spPr>
        <a:ln>
          <a:solidFill>
            <a:sysClr val="windowText" lastClr="000000"/>
          </a:solidFill>
        </a:ln>
      </c:spPr>
    </c:plotArea>
    <c:legend>
      <c:legendPos val="b"/>
      <c:layout/>
      <c:spPr>
        <a:ln>
          <a:solidFill>
            <a:schemeClr val="tx1"/>
          </a:solidFill>
        </a:ln>
      </c:spPr>
      <c:txPr>
        <a:bodyPr/>
        <a:lstStyle/>
        <a:p>
          <a:pPr>
            <a:defRPr sz="1400" b="1"/>
          </a:pPr>
          <a:endParaRPr lang="fi-FI"/>
        </a:p>
      </c:txPr>
    </c:legend>
    <c:plotVisOnly val="1"/>
  </c:chart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title>
      <c:tx>
        <c:rich>
          <a:bodyPr/>
          <a:lstStyle/>
          <a:p>
            <a:pPr>
              <a:defRPr/>
            </a:pPr>
            <a:r>
              <a:rPr lang="fi-FI"/>
              <a:t>Keski-Pohjanmaan</a:t>
            </a:r>
            <a:r>
              <a:rPr lang="fi-FI" baseline="0"/>
              <a:t> kuntien väestönmuutokset vuonna 2014,</a:t>
            </a:r>
          </a:p>
          <a:p>
            <a:pPr>
              <a:defRPr/>
            </a:pPr>
            <a:r>
              <a:rPr lang="fi-FI" baseline="0"/>
              <a:t>koko maakunta 178</a:t>
            </a:r>
            <a:endParaRPr lang="fi-FI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dLbls>
            <c:dLbl>
              <c:idx val="0"/>
              <c:layout>
                <c:manualLayout>
                  <c:x val="0"/>
                  <c:y val="4.1730282072062943E-3"/>
                </c:manualLayout>
              </c:layout>
              <c:showVal val="1"/>
            </c:dLbl>
            <c:dLbl>
              <c:idx val="7"/>
              <c:layout>
                <c:manualLayout>
                  <c:x val="0"/>
                  <c:y val="6.2595423108094588E-3"/>
                </c:manualLayout>
              </c:layout>
              <c:showVal val="1"/>
            </c:dLbl>
            <c:showVal val="1"/>
          </c:dLbls>
          <c:cat>
            <c:strRef>
              <c:f>kunnat!$A$74:$A$81</c:f>
              <c:strCache>
                <c:ptCount val="8"/>
                <c:pt idx="0">
                  <c:v>Kokkola</c:v>
                </c:pt>
                <c:pt idx="1">
                  <c:v>Veteli</c:v>
                </c:pt>
                <c:pt idx="2">
                  <c:v>Kaustinen</c:v>
                </c:pt>
                <c:pt idx="3">
                  <c:v>Lestijärvi</c:v>
                </c:pt>
                <c:pt idx="4">
                  <c:v>Halsua</c:v>
                </c:pt>
                <c:pt idx="5">
                  <c:v>Perho</c:v>
                </c:pt>
                <c:pt idx="6">
                  <c:v>Toholampi</c:v>
                </c:pt>
                <c:pt idx="7">
                  <c:v>Kannus</c:v>
                </c:pt>
              </c:strCache>
            </c:strRef>
          </c:cat>
          <c:val>
            <c:numRef>
              <c:f>kunnat!$B$74:$B$81</c:f>
              <c:numCache>
                <c:formatCode>General</c:formatCode>
                <c:ptCount val="8"/>
                <c:pt idx="0">
                  <c:v>265</c:v>
                </c:pt>
                <c:pt idx="1">
                  <c:v>9</c:v>
                </c:pt>
                <c:pt idx="2">
                  <c:v>-1</c:v>
                </c:pt>
                <c:pt idx="3">
                  <c:v>-1</c:v>
                </c:pt>
                <c:pt idx="4">
                  <c:v>-6</c:v>
                </c:pt>
                <c:pt idx="5">
                  <c:v>-26</c:v>
                </c:pt>
                <c:pt idx="6">
                  <c:v>-28</c:v>
                </c:pt>
                <c:pt idx="7">
                  <c:v>-34</c:v>
                </c:pt>
              </c:numCache>
            </c:numRef>
          </c:val>
        </c:ser>
        <c:axId val="144634624"/>
        <c:axId val="144636160"/>
      </c:barChart>
      <c:catAx>
        <c:axId val="144634624"/>
        <c:scaling>
          <c:orientation val="minMax"/>
        </c:scaling>
        <c:axPos val="b"/>
        <c:tickLblPos val="low"/>
        <c:txPr>
          <a:bodyPr/>
          <a:lstStyle/>
          <a:p>
            <a:pPr>
              <a:defRPr sz="1200" b="1"/>
            </a:pPr>
            <a:endParaRPr lang="fi-FI"/>
          </a:p>
        </c:txPr>
        <c:crossAx val="144636160"/>
        <c:crosses val="autoZero"/>
        <c:auto val="1"/>
        <c:lblAlgn val="ctr"/>
        <c:lblOffset val="100"/>
      </c:catAx>
      <c:valAx>
        <c:axId val="144636160"/>
        <c:scaling>
          <c:orientation val="minMax"/>
          <c:max val="300"/>
          <c:min val="-50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1200" b="1"/>
            </a:pPr>
            <a:endParaRPr lang="fi-FI"/>
          </a:p>
        </c:txPr>
        <c:crossAx val="144634624"/>
        <c:crosses val="autoZero"/>
        <c:crossBetween val="between"/>
        <c:majorUnit val="50"/>
      </c:valAx>
      <c:spPr>
        <a:ln>
          <a:solidFill>
            <a:sysClr val="windowText" lastClr="000000"/>
          </a:solidFill>
        </a:ln>
      </c:spPr>
    </c:plotArea>
    <c:plotVisOnly val="1"/>
  </c:chart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title>
      <c:tx>
        <c:rich>
          <a:bodyPr/>
          <a:lstStyle/>
          <a:p>
            <a:pPr>
              <a:defRPr/>
            </a:pPr>
            <a:r>
              <a:rPr lang="fi-FI"/>
              <a:t>Keski-Pohjanmaan</a:t>
            </a:r>
            <a:r>
              <a:rPr lang="fi-FI" baseline="0"/>
              <a:t> kuntien väestön %-muutokset vuonna 2014,</a:t>
            </a:r>
          </a:p>
          <a:p>
            <a:pPr>
              <a:defRPr/>
            </a:pPr>
            <a:r>
              <a:rPr lang="fi-FI" baseline="0"/>
              <a:t>koko maakunta  0,26 %</a:t>
            </a:r>
            <a:endParaRPr lang="fi-FI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dLbls>
            <c:dLbl>
              <c:idx val="0"/>
              <c:layout>
                <c:manualLayout>
                  <c:x val="1.3649604338811612E-3"/>
                  <c:y val="1.0432570518015785E-2"/>
                </c:manualLayout>
              </c:layout>
              <c:showVal val="1"/>
            </c:dLbl>
            <c:dLbl>
              <c:idx val="7"/>
              <c:layout>
                <c:manualLayout>
                  <c:x val="0"/>
                  <c:y val="8.3460564144126233E-3"/>
                </c:manualLayout>
              </c:layout>
              <c:showVal val="1"/>
            </c:dLbl>
            <c:showVal val="1"/>
          </c:dLbls>
          <c:cat>
            <c:strRef>
              <c:f>kunnat!$A$84:$A$91</c:f>
              <c:strCache>
                <c:ptCount val="8"/>
                <c:pt idx="0">
                  <c:v>Kokkola</c:v>
                </c:pt>
                <c:pt idx="1">
                  <c:v>Veteli</c:v>
                </c:pt>
                <c:pt idx="2">
                  <c:v>Kaustinen</c:v>
                </c:pt>
                <c:pt idx="3">
                  <c:v>Lestijärvi</c:v>
                </c:pt>
                <c:pt idx="4">
                  <c:v>Halsua</c:v>
                </c:pt>
                <c:pt idx="5">
                  <c:v>Kannus</c:v>
                </c:pt>
                <c:pt idx="6">
                  <c:v>Toholampi</c:v>
                </c:pt>
                <c:pt idx="7">
                  <c:v>Perho</c:v>
                </c:pt>
              </c:strCache>
            </c:strRef>
          </c:cat>
          <c:val>
            <c:numRef>
              <c:f>kunnat!$B$84:$B$91</c:f>
              <c:numCache>
                <c:formatCode>0.00</c:formatCode>
                <c:ptCount val="8"/>
                <c:pt idx="0">
                  <c:v>0.56345814462801136</c:v>
                </c:pt>
                <c:pt idx="1">
                  <c:v>0.27010804321728693</c:v>
                </c:pt>
                <c:pt idx="2">
                  <c:v>-2.3320895522388058E-2</c:v>
                </c:pt>
                <c:pt idx="3">
                  <c:v>-0.12224938875305623</c:v>
                </c:pt>
                <c:pt idx="4">
                  <c:v>-0.48820179007323028</c:v>
                </c:pt>
                <c:pt idx="5">
                  <c:v>-0.59911894273127753</c:v>
                </c:pt>
                <c:pt idx="6">
                  <c:v>-0.82815734989648038</c:v>
                </c:pt>
                <c:pt idx="7">
                  <c:v>-0.88949709202873761</c:v>
                </c:pt>
              </c:numCache>
            </c:numRef>
          </c:val>
        </c:ser>
        <c:axId val="144664832"/>
        <c:axId val="144674816"/>
      </c:barChart>
      <c:catAx>
        <c:axId val="144664832"/>
        <c:scaling>
          <c:orientation val="minMax"/>
        </c:scaling>
        <c:axPos val="b"/>
        <c:tickLblPos val="low"/>
        <c:txPr>
          <a:bodyPr/>
          <a:lstStyle/>
          <a:p>
            <a:pPr>
              <a:defRPr sz="1200" b="1"/>
            </a:pPr>
            <a:endParaRPr lang="fi-FI"/>
          </a:p>
        </c:txPr>
        <c:crossAx val="144674816"/>
        <c:crosses val="autoZero"/>
        <c:auto val="1"/>
        <c:lblAlgn val="ctr"/>
        <c:lblOffset val="100"/>
      </c:catAx>
      <c:valAx>
        <c:axId val="144674816"/>
        <c:scaling>
          <c:orientation val="minMax"/>
          <c:max val="0.60000000000000064"/>
          <c:min val="-1"/>
        </c:scaling>
        <c:axPos val="l"/>
        <c:majorGridlines/>
        <c:numFmt formatCode="0.0" sourceLinked="0"/>
        <c:tickLblPos val="nextTo"/>
        <c:txPr>
          <a:bodyPr/>
          <a:lstStyle/>
          <a:p>
            <a:pPr>
              <a:defRPr sz="1200" b="1"/>
            </a:pPr>
            <a:endParaRPr lang="fi-FI"/>
          </a:p>
        </c:txPr>
        <c:crossAx val="144664832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plotVisOnly val="1"/>
  </c:chart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title>
      <c:tx>
        <c:rich>
          <a:bodyPr/>
          <a:lstStyle/>
          <a:p>
            <a:pPr>
              <a:defRPr/>
            </a:pPr>
            <a:r>
              <a:rPr lang="fi-FI"/>
              <a:t>Keski-Pohjanmaan</a:t>
            </a:r>
            <a:r>
              <a:rPr lang="fi-FI" baseline="0"/>
              <a:t> kuntien väestönmuutosten osatekijät %-osuutena väkiluvusta vuonna 2014</a:t>
            </a:r>
            <a:endParaRPr lang="fi-FI"/>
          </a:p>
        </c:rich>
      </c:tx>
      <c:layout/>
    </c:title>
    <c:plotArea>
      <c:layout/>
      <c:barChart>
        <c:barDir val="bar"/>
        <c:grouping val="stacked"/>
        <c:ser>
          <c:idx val="0"/>
          <c:order val="0"/>
          <c:tx>
            <c:strRef>
              <c:f>kunnat!$P$62</c:f>
              <c:strCache>
                <c:ptCount val="1"/>
                <c:pt idx="0">
                  <c:v>syntyneet - kuolleet </c:v>
                </c:pt>
              </c:strCache>
            </c:strRef>
          </c:tx>
          <c:dLbls>
            <c:txPr>
              <a:bodyPr/>
              <a:lstStyle/>
              <a:p>
                <a:pPr>
                  <a:defRPr sz="800"/>
                </a:pPr>
                <a:endParaRPr lang="fi-FI"/>
              </a:p>
            </c:txPr>
            <c:showVal val="1"/>
          </c:dLbls>
          <c:cat>
            <c:strRef>
              <c:f>kunnat!$O$63:$O$70</c:f>
              <c:strCache>
                <c:ptCount val="8"/>
                <c:pt idx="0">
                  <c:v>Perho</c:v>
                </c:pt>
                <c:pt idx="1">
                  <c:v>Toholampi</c:v>
                </c:pt>
                <c:pt idx="2">
                  <c:v>Kannus</c:v>
                </c:pt>
                <c:pt idx="3">
                  <c:v>Halsua</c:v>
                </c:pt>
                <c:pt idx="4">
                  <c:v>Lestijärvi</c:v>
                </c:pt>
                <c:pt idx="5">
                  <c:v>Kaustinen</c:v>
                </c:pt>
                <c:pt idx="6">
                  <c:v>Veteli</c:v>
                </c:pt>
                <c:pt idx="7">
                  <c:v>Kokkola</c:v>
                </c:pt>
              </c:strCache>
            </c:strRef>
          </c:cat>
          <c:val>
            <c:numRef>
              <c:f>kunnat!$P$63:$P$70</c:f>
              <c:numCache>
                <c:formatCode>0.00</c:formatCode>
                <c:ptCount val="8"/>
                <c:pt idx="0">
                  <c:v>0.58681394546082155</c:v>
                </c:pt>
                <c:pt idx="1">
                  <c:v>-0.11929615269907547</c:v>
                </c:pt>
                <c:pt idx="2">
                  <c:v>0.28363765289842224</c:v>
                </c:pt>
                <c:pt idx="3">
                  <c:v>0.16353229762878169</c:v>
                </c:pt>
                <c:pt idx="4">
                  <c:v>-0.24479804161566704</c:v>
                </c:pt>
                <c:pt idx="5">
                  <c:v>0.32656869605784933</c:v>
                </c:pt>
                <c:pt idx="6">
                  <c:v>8.979347500748279E-2</c:v>
                </c:pt>
                <c:pt idx="7">
                  <c:v>0.38692489851150202</c:v>
                </c:pt>
              </c:numCache>
            </c:numRef>
          </c:val>
        </c:ser>
        <c:ser>
          <c:idx val="1"/>
          <c:order val="1"/>
          <c:tx>
            <c:strRef>
              <c:f>kunnat!$Q$62</c:f>
              <c:strCache>
                <c:ptCount val="1"/>
                <c:pt idx="0">
                  <c:v>nettomaassamuutto</c:v>
                </c:pt>
              </c:strCache>
            </c:strRef>
          </c:tx>
          <c:dLbls>
            <c:txPr>
              <a:bodyPr/>
              <a:lstStyle/>
              <a:p>
                <a:pPr>
                  <a:defRPr sz="800"/>
                </a:pPr>
                <a:endParaRPr lang="fi-FI"/>
              </a:p>
            </c:txPr>
            <c:showVal val="1"/>
          </c:dLbls>
          <c:cat>
            <c:strRef>
              <c:f>kunnat!$O$63:$O$70</c:f>
              <c:strCache>
                <c:ptCount val="8"/>
                <c:pt idx="0">
                  <c:v>Perho</c:v>
                </c:pt>
                <c:pt idx="1">
                  <c:v>Toholampi</c:v>
                </c:pt>
                <c:pt idx="2">
                  <c:v>Kannus</c:v>
                </c:pt>
                <c:pt idx="3">
                  <c:v>Halsua</c:v>
                </c:pt>
                <c:pt idx="4">
                  <c:v>Lestijärvi</c:v>
                </c:pt>
                <c:pt idx="5">
                  <c:v>Kaustinen</c:v>
                </c:pt>
                <c:pt idx="6">
                  <c:v>Veteli</c:v>
                </c:pt>
                <c:pt idx="7">
                  <c:v>Kokkola</c:v>
                </c:pt>
              </c:strCache>
            </c:strRef>
          </c:cat>
          <c:val>
            <c:numRef>
              <c:f>kunnat!$Q$63:$Q$70</c:f>
              <c:numCache>
                <c:formatCode>0.00</c:formatCode>
                <c:ptCount val="8"/>
                <c:pt idx="0">
                  <c:v>-1.5878494994822232</c:v>
                </c:pt>
                <c:pt idx="1">
                  <c:v>-0.77542499254399044</c:v>
                </c:pt>
                <c:pt idx="2">
                  <c:v>-1.2409147314305975</c:v>
                </c:pt>
                <c:pt idx="3">
                  <c:v>-0.98119378577269012</c:v>
                </c:pt>
                <c:pt idx="4">
                  <c:v>-0.48959608323133408</c:v>
                </c:pt>
                <c:pt idx="5">
                  <c:v>-0.51317937951947745</c:v>
                </c:pt>
                <c:pt idx="6">
                  <c:v>-2.9931158335827598E-2</c:v>
                </c:pt>
                <c:pt idx="7">
                  <c:v>-9.3031123139377545E-2</c:v>
                </c:pt>
              </c:numCache>
            </c:numRef>
          </c:val>
        </c:ser>
        <c:ser>
          <c:idx val="2"/>
          <c:order val="2"/>
          <c:tx>
            <c:strRef>
              <c:f>kunnat!$R$62</c:f>
              <c:strCache>
                <c:ptCount val="1"/>
                <c:pt idx="0">
                  <c:v>nettomaahanmuutto</c:v>
                </c:pt>
              </c:strCache>
            </c:strRef>
          </c:tx>
          <c:dLbls>
            <c:txPr>
              <a:bodyPr/>
              <a:lstStyle/>
              <a:p>
                <a:pPr>
                  <a:defRPr sz="800"/>
                </a:pPr>
                <a:endParaRPr lang="fi-FI"/>
              </a:p>
            </c:txPr>
            <c:showVal val="1"/>
          </c:dLbls>
          <c:cat>
            <c:strRef>
              <c:f>kunnat!$O$63:$O$70</c:f>
              <c:strCache>
                <c:ptCount val="8"/>
                <c:pt idx="0">
                  <c:v>Perho</c:v>
                </c:pt>
                <c:pt idx="1">
                  <c:v>Toholampi</c:v>
                </c:pt>
                <c:pt idx="2">
                  <c:v>Kannus</c:v>
                </c:pt>
                <c:pt idx="3">
                  <c:v>Halsua</c:v>
                </c:pt>
                <c:pt idx="4">
                  <c:v>Lestijärvi</c:v>
                </c:pt>
                <c:pt idx="5">
                  <c:v>Kaustinen</c:v>
                </c:pt>
                <c:pt idx="6">
                  <c:v>Veteli</c:v>
                </c:pt>
                <c:pt idx="7">
                  <c:v>Kokkola</c:v>
                </c:pt>
              </c:strCache>
            </c:strRef>
          </c:cat>
          <c:val>
            <c:numRef>
              <c:f>kunnat!$R$63:$R$70</c:f>
              <c:numCache>
                <c:formatCode>0.00</c:formatCode>
                <c:ptCount val="8"/>
                <c:pt idx="0">
                  <c:v>0.10355540214014498</c:v>
                </c:pt>
                <c:pt idx="1">
                  <c:v>5.9648076349537733E-2</c:v>
                </c:pt>
                <c:pt idx="2">
                  <c:v>0.35454706612302783</c:v>
                </c:pt>
                <c:pt idx="3">
                  <c:v>0.32706459525756337</c:v>
                </c:pt>
                <c:pt idx="4">
                  <c:v>0.61199510403916768</c:v>
                </c:pt>
                <c:pt idx="5">
                  <c:v>0.16328434802892466</c:v>
                </c:pt>
                <c:pt idx="6">
                  <c:v>0.20951810835079318</c:v>
                </c:pt>
                <c:pt idx="7">
                  <c:v>0.26640730717185385</c:v>
                </c:pt>
              </c:numCache>
            </c:numRef>
          </c:val>
        </c:ser>
        <c:overlap val="100"/>
        <c:axId val="144754944"/>
        <c:axId val="144769024"/>
      </c:barChart>
      <c:catAx>
        <c:axId val="144754944"/>
        <c:scaling>
          <c:orientation val="minMax"/>
        </c:scaling>
        <c:axPos val="l"/>
        <c:tickLblPos val="low"/>
        <c:txPr>
          <a:bodyPr/>
          <a:lstStyle/>
          <a:p>
            <a:pPr>
              <a:defRPr sz="1200" b="1"/>
            </a:pPr>
            <a:endParaRPr lang="fi-FI"/>
          </a:p>
        </c:txPr>
        <c:crossAx val="144769024"/>
        <c:crosses val="autoZero"/>
        <c:auto val="1"/>
        <c:lblAlgn val="ctr"/>
        <c:lblOffset val="100"/>
      </c:catAx>
      <c:valAx>
        <c:axId val="144769024"/>
        <c:scaling>
          <c:orientation val="minMax"/>
          <c:max val="0.8"/>
          <c:min val="-1.6"/>
        </c:scaling>
        <c:axPos val="b"/>
        <c:majorGridlines/>
        <c:numFmt formatCode="0.0" sourceLinked="0"/>
        <c:tickLblPos val="nextTo"/>
        <c:txPr>
          <a:bodyPr/>
          <a:lstStyle/>
          <a:p>
            <a:pPr>
              <a:defRPr b="1"/>
            </a:pPr>
            <a:endParaRPr lang="fi-FI"/>
          </a:p>
        </c:txPr>
        <c:crossAx val="144754944"/>
        <c:crosses val="autoZero"/>
        <c:crossBetween val="between"/>
        <c:majorUnit val="0.2"/>
      </c:valAx>
      <c:spPr>
        <a:ln>
          <a:solidFill>
            <a:sysClr val="windowText" lastClr="000000"/>
          </a:solidFill>
        </a:ln>
      </c:spPr>
    </c:plotArea>
    <c:legend>
      <c:legendPos val="b"/>
      <c:layout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1400" b="1"/>
          </a:pPr>
          <a:endParaRPr lang="fi-FI"/>
        </a:p>
      </c:txPr>
    </c:legend>
    <c:plotVisOnly val="1"/>
  </c:chart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title>
      <c:tx>
        <c:rich>
          <a:bodyPr/>
          <a:lstStyle/>
          <a:p>
            <a:pPr>
              <a:defRPr/>
            </a:pPr>
            <a:r>
              <a:rPr lang="fi-FI"/>
              <a:t>Keski-Pohjanmaan</a:t>
            </a:r>
            <a:r>
              <a:rPr lang="fi-FI" baseline="0"/>
              <a:t> kuntien väkiluku 31.12.2014, koko maakunta  68 855</a:t>
            </a:r>
            <a:endParaRPr lang="fi-FI"/>
          </a:p>
        </c:rich>
      </c:tx>
      <c:layout/>
    </c:title>
    <c:plotArea>
      <c:layout>
        <c:manualLayout>
          <c:layoutTarget val="inner"/>
          <c:xMode val="edge"/>
          <c:yMode val="edge"/>
          <c:x val="0.24730707815817191"/>
          <c:y val="0.16690716343007841"/>
          <c:w val="0.50538573620645677"/>
          <c:h val="0.77254581171723891"/>
        </c:manualLayout>
      </c:layout>
      <c:pieChart>
        <c:varyColors val="1"/>
        <c:ser>
          <c:idx val="0"/>
          <c:order val="0"/>
          <c:dLbls>
            <c:dLbl>
              <c:idx val="6"/>
              <c:layout>
                <c:manualLayout>
                  <c:x val="-1.5014564772692711E-2"/>
                  <c:y val="-1.8778626932428322E-2"/>
                </c:manualLayout>
              </c:layout>
              <c:dLblPos val="bestFit"/>
              <c:showVal val="1"/>
              <c:showCatName val="1"/>
              <c:showPercent val="1"/>
            </c:dLbl>
            <c:dLbl>
              <c:idx val="7"/>
              <c:layout>
                <c:manualLayout>
                  <c:x val="9.5547230371681224E-2"/>
                  <c:y val="-3.129771155404721E-2"/>
                </c:manualLayout>
              </c:layout>
              <c:dLblPos val="bestFit"/>
              <c:showVal val="1"/>
              <c:showCatName val="1"/>
              <c:showPercent val="1"/>
            </c:dLbl>
            <c:numFmt formatCode="0.0\ %" sourceLinked="0"/>
            <c:txPr>
              <a:bodyPr/>
              <a:lstStyle/>
              <a:p>
                <a:pPr>
                  <a:defRPr sz="1200" b="1"/>
                </a:pPr>
                <a:endParaRPr lang="fi-FI"/>
              </a:p>
            </c:txPr>
            <c:dLblPos val="outEnd"/>
            <c:showVal val="1"/>
            <c:showCatName val="1"/>
            <c:showPercent val="1"/>
            <c:showLeaderLines val="1"/>
          </c:dLbls>
          <c:cat>
            <c:strRef>
              <c:f>kunnat!$E$74:$E$81</c:f>
              <c:strCache>
                <c:ptCount val="8"/>
                <c:pt idx="0">
                  <c:v>Kokkola</c:v>
                </c:pt>
                <c:pt idx="1">
                  <c:v>Kannus</c:v>
                </c:pt>
                <c:pt idx="2">
                  <c:v>Kaustinen</c:v>
                </c:pt>
                <c:pt idx="3">
                  <c:v>Toholampi</c:v>
                </c:pt>
                <c:pt idx="4">
                  <c:v>Veteli</c:v>
                </c:pt>
                <c:pt idx="5">
                  <c:v>Perho</c:v>
                </c:pt>
                <c:pt idx="6">
                  <c:v>Halsua</c:v>
                </c:pt>
                <c:pt idx="7">
                  <c:v>Lestijärvi</c:v>
                </c:pt>
              </c:strCache>
            </c:strRef>
          </c:cat>
          <c:val>
            <c:numRef>
              <c:f>kunnat!$F$74:$F$81</c:f>
              <c:numCache>
                <c:formatCode>General</c:formatCode>
                <c:ptCount val="8"/>
                <c:pt idx="0">
                  <c:v>47296</c:v>
                </c:pt>
                <c:pt idx="1">
                  <c:v>5641</c:v>
                </c:pt>
                <c:pt idx="2">
                  <c:v>4287</c:v>
                </c:pt>
                <c:pt idx="3">
                  <c:v>3353</c:v>
                </c:pt>
                <c:pt idx="4">
                  <c:v>3341</c:v>
                </c:pt>
                <c:pt idx="5">
                  <c:v>2897</c:v>
                </c:pt>
                <c:pt idx="6">
                  <c:v>1223</c:v>
                </c:pt>
                <c:pt idx="7">
                  <c:v>817</c:v>
                </c:pt>
              </c:numCache>
            </c:numRef>
          </c:val>
        </c:ser>
        <c:firstSliceAng val="0"/>
      </c:pieChart>
    </c:plotArea>
    <c:plotVisOnly val="1"/>
  </c:chart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title>
      <c:tx>
        <c:rich>
          <a:bodyPr/>
          <a:lstStyle/>
          <a:p>
            <a:pPr>
              <a:defRPr sz="1800"/>
            </a:pPr>
            <a:r>
              <a:rPr lang="fi-FI" sz="1800"/>
              <a:t>Etelä-Pohjanmaan</a:t>
            </a:r>
            <a:r>
              <a:rPr lang="fi-FI" sz="1800" baseline="0"/>
              <a:t> kuntien väestönmuutokset vuonna 2014, </a:t>
            </a:r>
          </a:p>
          <a:p>
            <a:pPr>
              <a:defRPr sz="1800"/>
            </a:pPr>
            <a:r>
              <a:rPr lang="fi-FI" sz="1800" baseline="0"/>
              <a:t>koko maakunta -549</a:t>
            </a:r>
            <a:endParaRPr lang="fi-FI" sz="1800"/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dLbls>
            <c:txPr>
              <a:bodyPr/>
              <a:lstStyle/>
              <a:p>
                <a:pPr>
                  <a:defRPr sz="1000" b="0"/>
                </a:pPr>
                <a:endParaRPr lang="fi-FI"/>
              </a:p>
            </c:txPr>
            <c:showVal val="1"/>
          </c:dLbls>
          <c:cat>
            <c:strRef>
              <c:f>kunnat!$A$117:$A$134</c:f>
              <c:strCache>
                <c:ptCount val="18"/>
                <c:pt idx="0">
                  <c:v>Kauhava</c:v>
                </c:pt>
                <c:pt idx="1">
                  <c:v>Kurikka</c:v>
                </c:pt>
                <c:pt idx="2">
                  <c:v>Alavus</c:v>
                </c:pt>
                <c:pt idx="3">
                  <c:v>Teuva</c:v>
                </c:pt>
                <c:pt idx="4">
                  <c:v>Jalasjärvi</c:v>
                </c:pt>
                <c:pt idx="5">
                  <c:v>Ähtäri </c:v>
                </c:pt>
                <c:pt idx="6">
                  <c:v>Kuortane</c:v>
                </c:pt>
                <c:pt idx="7">
                  <c:v>Kauhajoki</c:v>
                </c:pt>
                <c:pt idx="8">
                  <c:v>Vimpeli</c:v>
                </c:pt>
                <c:pt idx="9">
                  <c:v>Isojoki </c:v>
                </c:pt>
                <c:pt idx="10">
                  <c:v>Lappajärvi</c:v>
                </c:pt>
                <c:pt idx="11">
                  <c:v>Alajärvi</c:v>
                </c:pt>
                <c:pt idx="12">
                  <c:v>Karijoki </c:v>
                </c:pt>
                <c:pt idx="13">
                  <c:v>Evijärvi</c:v>
                </c:pt>
                <c:pt idx="14">
                  <c:v>Soini</c:v>
                </c:pt>
                <c:pt idx="15">
                  <c:v>Lapua </c:v>
                </c:pt>
                <c:pt idx="16">
                  <c:v>Ilmajoki</c:v>
                </c:pt>
                <c:pt idx="17">
                  <c:v>Seinäjoki</c:v>
                </c:pt>
              </c:strCache>
            </c:strRef>
          </c:cat>
          <c:val>
            <c:numRef>
              <c:f>kunnat!$B$117:$B$134</c:f>
              <c:numCache>
                <c:formatCode>General</c:formatCode>
                <c:ptCount val="18"/>
                <c:pt idx="0">
                  <c:v>-147</c:v>
                </c:pt>
                <c:pt idx="1">
                  <c:v>-132</c:v>
                </c:pt>
                <c:pt idx="2">
                  <c:v>-124</c:v>
                </c:pt>
                <c:pt idx="3">
                  <c:v>-115</c:v>
                </c:pt>
                <c:pt idx="4">
                  <c:v>-104</c:v>
                </c:pt>
                <c:pt idx="5">
                  <c:v>-94</c:v>
                </c:pt>
                <c:pt idx="6">
                  <c:v>-92</c:v>
                </c:pt>
                <c:pt idx="7">
                  <c:v>-77</c:v>
                </c:pt>
                <c:pt idx="8">
                  <c:v>-64</c:v>
                </c:pt>
                <c:pt idx="9">
                  <c:v>-59</c:v>
                </c:pt>
                <c:pt idx="10">
                  <c:v>-58</c:v>
                </c:pt>
                <c:pt idx="11">
                  <c:v>-55</c:v>
                </c:pt>
                <c:pt idx="12">
                  <c:v>-53</c:v>
                </c:pt>
                <c:pt idx="13">
                  <c:v>-30</c:v>
                </c:pt>
                <c:pt idx="14">
                  <c:v>-7</c:v>
                </c:pt>
                <c:pt idx="15">
                  <c:v>44</c:v>
                </c:pt>
                <c:pt idx="16">
                  <c:v>84</c:v>
                </c:pt>
                <c:pt idx="17">
                  <c:v>534</c:v>
                </c:pt>
              </c:numCache>
            </c:numRef>
          </c:val>
        </c:ser>
        <c:axId val="144149120"/>
        <c:axId val="144163200"/>
      </c:barChart>
      <c:catAx>
        <c:axId val="144149120"/>
        <c:scaling>
          <c:orientation val="minMax"/>
        </c:scaling>
        <c:axPos val="l"/>
        <c:tickLblPos val="low"/>
        <c:crossAx val="144163200"/>
        <c:crosses val="autoZero"/>
        <c:auto val="1"/>
        <c:lblAlgn val="ctr"/>
        <c:lblOffset val="100"/>
      </c:catAx>
      <c:valAx>
        <c:axId val="144163200"/>
        <c:scaling>
          <c:orientation val="minMax"/>
          <c:max val="600"/>
          <c:min val="-200"/>
        </c:scaling>
        <c:axPos val="b"/>
        <c:majorGridlines/>
        <c:numFmt formatCode="General" sourceLinked="1"/>
        <c:tickLblPos val="nextTo"/>
        <c:crossAx val="144149120"/>
        <c:crosses val="autoZero"/>
        <c:crossBetween val="between"/>
        <c:majorUnit val="100"/>
      </c:valAx>
      <c:spPr>
        <a:ln>
          <a:solidFill>
            <a:schemeClr val="tx1"/>
          </a:solidFill>
        </a:ln>
      </c:spPr>
    </c:plotArea>
    <c:plotVisOnly val="1"/>
  </c:chart>
  <c:txPr>
    <a:bodyPr/>
    <a:lstStyle/>
    <a:p>
      <a:pPr>
        <a:defRPr sz="1200" b="1"/>
      </a:pPr>
      <a:endParaRPr lang="fi-FI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title>
      <c:tx>
        <c:rich>
          <a:bodyPr/>
          <a:lstStyle/>
          <a:p>
            <a:pPr>
              <a:defRPr sz="1800"/>
            </a:pPr>
            <a:r>
              <a:rPr lang="fi-FI" sz="1800"/>
              <a:t>Etelä-Pohjanmaan kuntien väkiluvun %-muutokset</a:t>
            </a:r>
            <a:r>
              <a:rPr lang="fi-FI" sz="1800" baseline="0"/>
              <a:t> vuonna 2014</a:t>
            </a:r>
            <a:r>
              <a:rPr lang="fi-FI" sz="1800"/>
              <a:t>, </a:t>
            </a:r>
          </a:p>
          <a:p>
            <a:pPr>
              <a:defRPr sz="1800"/>
            </a:pPr>
            <a:r>
              <a:rPr lang="fi-FI" sz="1800"/>
              <a:t>koko maakunta -0,28 %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dLbls>
            <c:txPr>
              <a:bodyPr/>
              <a:lstStyle/>
              <a:p>
                <a:pPr>
                  <a:defRPr sz="1000" b="0"/>
                </a:pPr>
                <a:endParaRPr lang="fi-FI"/>
              </a:p>
            </c:txPr>
            <c:showVal val="1"/>
          </c:dLbls>
          <c:cat>
            <c:strRef>
              <c:f>kunnat!$A$139:$A$156</c:f>
              <c:strCache>
                <c:ptCount val="18"/>
                <c:pt idx="0">
                  <c:v>Karijoki </c:v>
                </c:pt>
                <c:pt idx="1">
                  <c:v>Isojoki </c:v>
                </c:pt>
                <c:pt idx="2">
                  <c:v>Kuortane</c:v>
                </c:pt>
                <c:pt idx="3">
                  <c:v>Teuva</c:v>
                </c:pt>
                <c:pt idx="4">
                  <c:v>Vimpeli</c:v>
                </c:pt>
                <c:pt idx="5">
                  <c:v>Lappajärvi</c:v>
                </c:pt>
                <c:pt idx="6">
                  <c:v>Ähtäri </c:v>
                </c:pt>
                <c:pt idx="7">
                  <c:v>Jalasjärvi</c:v>
                </c:pt>
                <c:pt idx="8">
                  <c:v>Evijärvi</c:v>
                </c:pt>
                <c:pt idx="9">
                  <c:v>Alavus</c:v>
                </c:pt>
                <c:pt idx="10">
                  <c:v>Kurikka</c:v>
                </c:pt>
                <c:pt idx="11">
                  <c:v>Kauhava</c:v>
                </c:pt>
                <c:pt idx="12">
                  <c:v>Kauhajoki</c:v>
                </c:pt>
                <c:pt idx="13">
                  <c:v>Alajärvi</c:v>
                </c:pt>
                <c:pt idx="14">
                  <c:v>Soini</c:v>
                </c:pt>
                <c:pt idx="15">
                  <c:v>Lapua </c:v>
                </c:pt>
                <c:pt idx="16">
                  <c:v>Ilmajoki</c:v>
                </c:pt>
                <c:pt idx="17">
                  <c:v>Seinäjoki</c:v>
                </c:pt>
              </c:strCache>
            </c:strRef>
          </c:cat>
          <c:val>
            <c:numRef>
              <c:f>kunnat!$B$139:$B$156</c:f>
              <c:numCache>
                <c:formatCode>0.00</c:formatCode>
                <c:ptCount val="18"/>
                <c:pt idx="0">
                  <c:v>-3.6251709986320111</c:v>
                </c:pt>
                <c:pt idx="1">
                  <c:v>-2.6140894993354009</c:v>
                </c:pt>
                <c:pt idx="2">
                  <c:v>-2.4090075936108928</c:v>
                </c:pt>
                <c:pt idx="3">
                  <c:v>-2.0332390381895333</c:v>
                </c:pt>
                <c:pt idx="4">
                  <c:v>-2.0182907600126141</c:v>
                </c:pt>
                <c:pt idx="5">
                  <c:v>-1.7485679831172747</c:v>
                </c:pt>
                <c:pt idx="6">
                  <c:v>-1.4989634826981342</c:v>
                </c:pt>
                <c:pt idx="7">
                  <c:v>-1.3021159383998999</c:v>
                </c:pt>
                <c:pt idx="8">
                  <c:v>-1.1173184357541899</c:v>
                </c:pt>
                <c:pt idx="9">
                  <c:v>-1.0140660778541053</c:v>
                </c:pt>
                <c:pt idx="10">
                  <c:v>-0.92165898617511521</c:v>
                </c:pt>
                <c:pt idx="11">
                  <c:v>-0.86141224728977439</c:v>
                </c:pt>
                <c:pt idx="12">
                  <c:v>-0.54683616220438891</c:v>
                </c:pt>
                <c:pt idx="13">
                  <c:v>-0.53779211890094847</c:v>
                </c:pt>
                <c:pt idx="14">
                  <c:v>-0.30647985989492121</c:v>
                </c:pt>
                <c:pt idx="15">
                  <c:v>0.29948271167982576</c:v>
                </c:pt>
                <c:pt idx="16">
                  <c:v>0.69427225390528147</c:v>
                </c:pt>
                <c:pt idx="17">
                  <c:v>0.88477979918480965</c:v>
                </c:pt>
              </c:numCache>
            </c:numRef>
          </c:val>
        </c:ser>
        <c:axId val="145060224"/>
        <c:axId val="145061760"/>
      </c:barChart>
      <c:catAx>
        <c:axId val="145060224"/>
        <c:scaling>
          <c:orientation val="minMax"/>
        </c:scaling>
        <c:axPos val="l"/>
        <c:tickLblPos val="high"/>
        <c:crossAx val="145061760"/>
        <c:crosses val="autoZero"/>
        <c:auto val="1"/>
        <c:lblAlgn val="ctr"/>
        <c:lblOffset val="100"/>
      </c:catAx>
      <c:valAx>
        <c:axId val="145061760"/>
        <c:scaling>
          <c:orientation val="minMax"/>
          <c:max val="1.5"/>
          <c:min val="-4"/>
        </c:scaling>
        <c:axPos val="b"/>
        <c:majorGridlines/>
        <c:numFmt formatCode="0.0" sourceLinked="0"/>
        <c:tickLblPos val="nextTo"/>
        <c:crossAx val="145060224"/>
        <c:crosses val="autoZero"/>
        <c:crossBetween val="between"/>
        <c:majorUnit val="0.5"/>
      </c:valAx>
      <c:spPr>
        <a:ln>
          <a:solidFill>
            <a:sysClr val="windowText" lastClr="000000"/>
          </a:solidFill>
        </a:ln>
      </c:spPr>
    </c:plotArea>
    <c:plotVisOnly val="1"/>
  </c:chart>
  <c:txPr>
    <a:bodyPr/>
    <a:lstStyle/>
    <a:p>
      <a:pPr>
        <a:defRPr sz="1200" b="1"/>
      </a:pPr>
      <a:endParaRPr lang="fi-FI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title>
      <c:tx>
        <c:rich>
          <a:bodyPr/>
          <a:lstStyle/>
          <a:p>
            <a:pPr>
              <a:defRPr/>
            </a:pPr>
            <a:r>
              <a:rPr lang="fi-FI"/>
              <a:t>Etelä-Pohjanmaan</a:t>
            </a:r>
            <a:r>
              <a:rPr lang="fi-FI" baseline="0"/>
              <a:t> väestönmuutosten osatekijät %-osuutena väkiluvusta vuonna 2014</a:t>
            </a:r>
            <a:endParaRPr lang="fi-FI"/>
          </a:p>
        </c:rich>
      </c:tx>
      <c:layout/>
    </c:title>
    <c:plotArea>
      <c:layout/>
      <c:barChart>
        <c:barDir val="bar"/>
        <c:grouping val="stacked"/>
        <c:ser>
          <c:idx val="0"/>
          <c:order val="0"/>
          <c:tx>
            <c:strRef>
              <c:f>kunnat!$P$95</c:f>
              <c:strCache>
                <c:ptCount val="1"/>
                <c:pt idx="0">
                  <c:v>syntyneet - kuolleet </c:v>
                </c:pt>
              </c:strCache>
            </c:strRef>
          </c:tx>
          <c:dLbls>
            <c:txPr>
              <a:bodyPr/>
              <a:lstStyle/>
              <a:p>
                <a:pPr>
                  <a:defRPr sz="800"/>
                </a:pPr>
                <a:endParaRPr lang="fi-FI"/>
              </a:p>
            </c:txPr>
            <c:showVal val="1"/>
          </c:dLbls>
          <c:cat>
            <c:strRef>
              <c:f>kunnat!$O$96:$O$113</c:f>
              <c:strCache>
                <c:ptCount val="18"/>
                <c:pt idx="0">
                  <c:v>Karijoki </c:v>
                </c:pt>
                <c:pt idx="1">
                  <c:v>Isojoki </c:v>
                </c:pt>
                <c:pt idx="2">
                  <c:v>Kuortane</c:v>
                </c:pt>
                <c:pt idx="3">
                  <c:v>Teuva</c:v>
                </c:pt>
                <c:pt idx="4">
                  <c:v>Vimpeli</c:v>
                </c:pt>
                <c:pt idx="5">
                  <c:v>Lappajärvi</c:v>
                </c:pt>
                <c:pt idx="6">
                  <c:v>Ähtäri </c:v>
                </c:pt>
                <c:pt idx="7">
                  <c:v>Jalasjärvi</c:v>
                </c:pt>
                <c:pt idx="8">
                  <c:v>Evijärvi</c:v>
                </c:pt>
                <c:pt idx="9">
                  <c:v>Alavus</c:v>
                </c:pt>
                <c:pt idx="10">
                  <c:v>Kurikka</c:v>
                </c:pt>
                <c:pt idx="11">
                  <c:v>Kauhava</c:v>
                </c:pt>
                <c:pt idx="12">
                  <c:v>Kauhajoki</c:v>
                </c:pt>
                <c:pt idx="13">
                  <c:v>Alajärvi</c:v>
                </c:pt>
                <c:pt idx="14">
                  <c:v>Soini</c:v>
                </c:pt>
                <c:pt idx="15">
                  <c:v>Lapua </c:v>
                </c:pt>
                <c:pt idx="16">
                  <c:v>Ilmajoki</c:v>
                </c:pt>
                <c:pt idx="17">
                  <c:v>Seinäjoki</c:v>
                </c:pt>
              </c:strCache>
            </c:strRef>
          </c:cat>
          <c:val>
            <c:numRef>
              <c:f>kunnat!$P$96:$P$113</c:f>
              <c:numCache>
                <c:formatCode>0.00</c:formatCode>
                <c:ptCount val="18"/>
                <c:pt idx="0">
                  <c:v>-1.2065294535131299</c:v>
                </c:pt>
                <c:pt idx="1">
                  <c:v>-1.910828025477707</c:v>
                </c:pt>
                <c:pt idx="2">
                  <c:v>-0.96592433592701898</c:v>
                </c:pt>
                <c:pt idx="3">
                  <c:v>-0.59556036816459124</c:v>
                </c:pt>
                <c:pt idx="4">
                  <c:v>-0.74026392018023823</c:v>
                </c:pt>
                <c:pt idx="5">
                  <c:v>-0.8898435102792267</c:v>
                </c:pt>
                <c:pt idx="6">
                  <c:v>-0.5989962765096325</c:v>
                </c:pt>
                <c:pt idx="7">
                  <c:v>-0.58353418749207153</c:v>
                </c:pt>
                <c:pt idx="8">
                  <c:v>-0.79096045197740106</c:v>
                </c:pt>
                <c:pt idx="9">
                  <c:v>-0.16523463317911435</c:v>
                </c:pt>
                <c:pt idx="10">
                  <c:v>-0.40873854827343203</c:v>
                </c:pt>
                <c:pt idx="11">
                  <c:v>-0.38420617094219173</c:v>
                </c:pt>
                <c:pt idx="12">
                  <c:v>2.8563267637817767E-2</c:v>
                </c:pt>
                <c:pt idx="13">
                  <c:v>-3.9323633503735744E-2</c:v>
                </c:pt>
                <c:pt idx="14">
                  <c:v>-0.35133948177426438</c:v>
                </c:pt>
                <c:pt idx="15">
                  <c:v>-3.3930510314875137E-2</c:v>
                </c:pt>
                <c:pt idx="16">
                  <c:v>4.9248953459738981E-2</c:v>
                </c:pt>
                <c:pt idx="17">
                  <c:v>0.48613848377348567</c:v>
                </c:pt>
              </c:numCache>
            </c:numRef>
          </c:val>
        </c:ser>
        <c:ser>
          <c:idx val="1"/>
          <c:order val="1"/>
          <c:tx>
            <c:strRef>
              <c:f>kunnat!$Q$95</c:f>
              <c:strCache>
                <c:ptCount val="1"/>
                <c:pt idx="0">
                  <c:v>nettomaassamuutto</c:v>
                </c:pt>
              </c:strCache>
            </c:strRef>
          </c:tx>
          <c:dLbls>
            <c:txPr>
              <a:bodyPr/>
              <a:lstStyle/>
              <a:p>
                <a:pPr>
                  <a:defRPr sz="800"/>
                </a:pPr>
                <a:endParaRPr lang="fi-FI"/>
              </a:p>
            </c:txPr>
            <c:showVal val="1"/>
          </c:dLbls>
          <c:cat>
            <c:strRef>
              <c:f>kunnat!$O$96:$O$113</c:f>
              <c:strCache>
                <c:ptCount val="18"/>
                <c:pt idx="0">
                  <c:v>Karijoki </c:v>
                </c:pt>
                <c:pt idx="1">
                  <c:v>Isojoki </c:v>
                </c:pt>
                <c:pt idx="2">
                  <c:v>Kuortane</c:v>
                </c:pt>
                <c:pt idx="3">
                  <c:v>Teuva</c:v>
                </c:pt>
                <c:pt idx="4">
                  <c:v>Vimpeli</c:v>
                </c:pt>
                <c:pt idx="5">
                  <c:v>Lappajärvi</c:v>
                </c:pt>
                <c:pt idx="6">
                  <c:v>Ähtäri </c:v>
                </c:pt>
                <c:pt idx="7">
                  <c:v>Jalasjärvi</c:v>
                </c:pt>
                <c:pt idx="8">
                  <c:v>Evijärvi</c:v>
                </c:pt>
                <c:pt idx="9">
                  <c:v>Alavus</c:v>
                </c:pt>
                <c:pt idx="10">
                  <c:v>Kurikka</c:v>
                </c:pt>
                <c:pt idx="11">
                  <c:v>Kauhava</c:v>
                </c:pt>
                <c:pt idx="12">
                  <c:v>Kauhajoki</c:v>
                </c:pt>
                <c:pt idx="13">
                  <c:v>Alajärvi</c:v>
                </c:pt>
                <c:pt idx="14">
                  <c:v>Soini</c:v>
                </c:pt>
                <c:pt idx="15">
                  <c:v>Lapua </c:v>
                </c:pt>
                <c:pt idx="16">
                  <c:v>Ilmajoki</c:v>
                </c:pt>
                <c:pt idx="17">
                  <c:v>Seinäjoki</c:v>
                </c:pt>
              </c:strCache>
            </c:strRef>
          </c:cat>
          <c:val>
            <c:numRef>
              <c:f>kunnat!$Q$96:$Q$113</c:f>
              <c:numCache>
                <c:formatCode>0.00</c:formatCode>
                <c:ptCount val="18"/>
                <c:pt idx="0">
                  <c:v>-2.6969481902058199</c:v>
                </c:pt>
                <c:pt idx="1">
                  <c:v>-0.63694267515923575</c:v>
                </c:pt>
                <c:pt idx="2">
                  <c:v>-1.4488865038905285</c:v>
                </c:pt>
                <c:pt idx="3">
                  <c:v>-1.5881609817722433</c:v>
                </c:pt>
                <c:pt idx="4">
                  <c:v>-1.3517862890247827</c:v>
                </c:pt>
                <c:pt idx="5">
                  <c:v>-1.4728444308069961</c:v>
                </c:pt>
                <c:pt idx="6">
                  <c:v>-1.0199125789218066</c:v>
                </c:pt>
                <c:pt idx="7">
                  <c:v>-0.78650260053279208</c:v>
                </c:pt>
                <c:pt idx="8">
                  <c:v>-0.4143126177024482</c:v>
                </c:pt>
                <c:pt idx="9">
                  <c:v>-0.95009914077990743</c:v>
                </c:pt>
                <c:pt idx="10">
                  <c:v>-0.68357998590556734</c:v>
                </c:pt>
                <c:pt idx="11">
                  <c:v>-0.75659061354770074</c:v>
                </c:pt>
                <c:pt idx="12">
                  <c:v>-0.81405312767780635</c:v>
                </c:pt>
                <c:pt idx="13">
                  <c:v>-0.78647267007471489</c:v>
                </c:pt>
                <c:pt idx="14">
                  <c:v>0</c:v>
                </c:pt>
                <c:pt idx="15">
                  <c:v>0.1764386536373507</c:v>
                </c:pt>
                <c:pt idx="16">
                  <c:v>0.63202823606665026</c:v>
                </c:pt>
                <c:pt idx="17">
                  <c:v>0.22171856523452899</c:v>
                </c:pt>
              </c:numCache>
            </c:numRef>
          </c:val>
        </c:ser>
        <c:ser>
          <c:idx val="2"/>
          <c:order val="2"/>
          <c:tx>
            <c:strRef>
              <c:f>kunnat!$R$95</c:f>
              <c:strCache>
                <c:ptCount val="1"/>
                <c:pt idx="0">
                  <c:v>nettomaahanmuutto</c:v>
                </c:pt>
              </c:strCache>
            </c:strRef>
          </c:tx>
          <c:dLbls>
            <c:txPr>
              <a:bodyPr/>
              <a:lstStyle/>
              <a:p>
                <a:pPr>
                  <a:defRPr sz="800"/>
                </a:pPr>
                <a:endParaRPr lang="fi-FI"/>
              </a:p>
            </c:txPr>
            <c:showVal val="1"/>
          </c:dLbls>
          <c:cat>
            <c:strRef>
              <c:f>kunnat!$O$96:$O$113</c:f>
              <c:strCache>
                <c:ptCount val="18"/>
                <c:pt idx="0">
                  <c:v>Karijoki </c:v>
                </c:pt>
                <c:pt idx="1">
                  <c:v>Isojoki </c:v>
                </c:pt>
                <c:pt idx="2">
                  <c:v>Kuortane</c:v>
                </c:pt>
                <c:pt idx="3">
                  <c:v>Teuva</c:v>
                </c:pt>
                <c:pt idx="4">
                  <c:v>Vimpeli</c:v>
                </c:pt>
                <c:pt idx="5">
                  <c:v>Lappajärvi</c:v>
                </c:pt>
                <c:pt idx="6">
                  <c:v>Ähtäri </c:v>
                </c:pt>
                <c:pt idx="7">
                  <c:v>Jalasjärvi</c:v>
                </c:pt>
                <c:pt idx="8">
                  <c:v>Evijärvi</c:v>
                </c:pt>
                <c:pt idx="9">
                  <c:v>Alavus</c:v>
                </c:pt>
                <c:pt idx="10">
                  <c:v>Kurikka</c:v>
                </c:pt>
                <c:pt idx="11">
                  <c:v>Kauhava</c:v>
                </c:pt>
                <c:pt idx="12">
                  <c:v>Kauhajoki</c:v>
                </c:pt>
                <c:pt idx="13">
                  <c:v>Alajärvi</c:v>
                </c:pt>
                <c:pt idx="14">
                  <c:v>Soini</c:v>
                </c:pt>
                <c:pt idx="15">
                  <c:v>Lapua </c:v>
                </c:pt>
                <c:pt idx="16">
                  <c:v>Ilmajoki</c:v>
                </c:pt>
                <c:pt idx="17">
                  <c:v>Seinäjoki</c:v>
                </c:pt>
              </c:strCache>
            </c:strRef>
          </c:cat>
          <c:val>
            <c:numRef>
              <c:f>kunnat!$R$96:$R$113</c:f>
              <c:numCache>
                <c:formatCode>0.00</c:formatCode>
                <c:ptCount val="18"/>
                <c:pt idx="0">
                  <c:v>0.14194464158977999</c:v>
                </c:pt>
                <c:pt idx="1">
                  <c:v>-0.13648771610555052</c:v>
                </c:pt>
                <c:pt idx="2">
                  <c:v>-5.3662463107056614E-2</c:v>
                </c:pt>
                <c:pt idx="3">
                  <c:v>0.10828370330265295</c:v>
                </c:pt>
                <c:pt idx="4">
                  <c:v>3.2185387833923398E-2</c:v>
                </c:pt>
                <c:pt idx="5">
                  <c:v>0.5830009205277692</c:v>
                </c:pt>
                <c:pt idx="6">
                  <c:v>9.7134531325886342E-2</c:v>
                </c:pt>
                <c:pt idx="7">
                  <c:v>5.0742103260180131E-2</c:v>
                </c:pt>
                <c:pt idx="8">
                  <c:v>7.5329566854990579E-2</c:v>
                </c:pt>
                <c:pt idx="9">
                  <c:v>9.0879048248512895E-2</c:v>
                </c:pt>
                <c:pt idx="10">
                  <c:v>0.1620859760394644</c:v>
                </c:pt>
                <c:pt idx="11">
                  <c:v>0.27189975174370495</c:v>
                </c:pt>
                <c:pt idx="12">
                  <c:v>0.23564695801199659</c:v>
                </c:pt>
                <c:pt idx="13">
                  <c:v>0.28509634290208419</c:v>
                </c:pt>
                <c:pt idx="14">
                  <c:v>4.3917435221783048E-2</c:v>
                </c:pt>
                <c:pt idx="15">
                  <c:v>0.15608034744842564</c:v>
                </c:pt>
                <c:pt idx="16">
                  <c:v>8.2081589099564957E-3</c:v>
                </c:pt>
                <c:pt idx="17">
                  <c:v>0.16916305347523322</c:v>
                </c:pt>
              </c:numCache>
            </c:numRef>
          </c:val>
        </c:ser>
        <c:overlap val="100"/>
        <c:axId val="145023360"/>
        <c:axId val="145024896"/>
      </c:barChart>
      <c:catAx>
        <c:axId val="145023360"/>
        <c:scaling>
          <c:orientation val="minMax"/>
        </c:scaling>
        <c:axPos val="l"/>
        <c:tickLblPos val="high"/>
        <c:txPr>
          <a:bodyPr/>
          <a:lstStyle/>
          <a:p>
            <a:pPr>
              <a:defRPr sz="1200" b="1"/>
            </a:pPr>
            <a:endParaRPr lang="fi-FI"/>
          </a:p>
        </c:txPr>
        <c:crossAx val="145024896"/>
        <c:crosses val="autoZero"/>
        <c:auto val="1"/>
        <c:lblAlgn val="ctr"/>
        <c:lblOffset val="100"/>
      </c:catAx>
      <c:valAx>
        <c:axId val="145024896"/>
        <c:scaling>
          <c:orientation val="minMax"/>
          <c:max val="1"/>
          <c:min val="-4"/>
        </c:scaling>
        <c:axPos val="b"/>
        <c:majorGridlines/>
        <c:numFmt formatCode="0.0" sourceLinked="0"/>
        <c:tickLblPos val="nextTo"/>
        <c:txPr>
          <a:bodyPr/>
          <a:lstStyle/>
          <a:p>
            <a:pPr>
              <a:defRPr b="1"/>
            </a:pPr>
            <a:endParaRPr lang="fi-FI"/>
          </a:p>
        </c:txPr>
        <c:crossAx val="145023360"/>
        <c:crosses val="autoZero"/>
        <c:crossBetween val="between"/>
        <c:majorUnit val="0.5"/>
      </c:valAx>
      <c:spPr>
        <a:ln>
          <a:solidFill>
            <a:sysClr val="windowText" lastClr="000000"/>
          </a:solidFill>
        </a:ln>
      </c:spPr>
    </c:plotArea>
    <c:legend>
      <c:legendPos val="b"/>
      <c:layout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1400" b="1"/>
          </a:pPr>
          <a:endParaRPr lang="fi-FI"/>
        </a:p>
      </c:txPr>
    </c:legend>
    <c:plotVisOnly val="1"/>
  </c:chart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title>
      <c:tx>
        <c:rich>
          <a:bodyPr/>
          <a:lstStyle/>
          <a:p>
            <a:pPr>
              <a:defRPr/>
            </a:pPr>
            <a:r>
              <a:rPr lang="fi-FI"/>
              <a:t>Etelä-Pohjanmaan</a:t>
            </a:r>
            <a:r>
              <a:rPr lang="fi-FI" baseline="0"/>
              <a:t> kuntien väkiluku 31.12.2014, koko maakunta 193 428</a:t>
            </a:r>
            <a:endParaRPr lang="fi-FI"/>
          </a:p>
        </c:rich>
      </c:tx>
      <c:layout>
        <c:manualLayout>
          <c:xMode val="edge"/>
          <c:yMode val="edge"/>
          <c:x val="0.13749088472198484"/>
          <c:y val="1.2525251861117782E-2"/>
        </c:manualLayout>
      </c:layout>
    </c:title>
    <c:plotArea>
      <c:layout/>
      <c:pieChart>
        <c:varyColors val="1"/>
        <c:ser>
          <c:idx val="0"/>
          <c:order val="0"/>
          <c:dLbls>
            <c:dLbl>
              <c:idx val="11"/>
              <c:layout>
                <c:manualLayout>
                  <c:x val="-1.3641364656341321E-3"/>
                  <c:y val="1.04377098842647E-2"/>
                </c:manualLayout>
              </c:layout>
              <c:dLblPos val="bestFit"/>
              <c:showVal val="1"/>
              <c:showCatName val="1"/>
              <c:showPercent val="1"/>
            </c:dLbl>
            <c:dLbl>
              <c:idx val="12"/>
              <c:layout>
                <c:manualLayout>
                  <c:x val="-1.5005501121975401E-2"/>
                  <c:y val="1.04377098842647E-2"/>
                </c:manualLayout>
              </c:layout>
              <c:dLblPos val="bestFit"/>
              <c:showVal val="1"/>
              <c:showCatName val="1"/>
              <c:showPercent val="1"/>
            </c:dLbl>
            <c:dLbl>
              <c:idx val="13"/>
              <c:layout>
                <c:manualLayout>
                  <c:x val="-4.0924093969023814E-2"/>
                  <c:y val="0"/>
                </c:manualLayout>
              </c:layout>
              <c:dLblPos val="bestFit"/>
              <c:showVal val="1"/>
              <c:showCatName val="1"/>
              <c:showPercent val="1"/>
            </c:dLbl>
            <c:dLbl>
              <c:idx val="14"/>
              <c:layout>
                <c:manualLayout>
                  <c:x val="-1.7733774053243594E-2"/>
                  <c:y val="-1.4612793837970579E-2"/>
                </c:manualLayout>
              </c:layout>
              <c:dLblPos val="bestFit"/>
              <c:showVal val="1"/>
              <c:showCatName val="1"/>
              <c:showPercent val="1"/>
            </c:dLbl>
            <c:dLbl>
              <c:idx val="15"/>
              <c:layout>
                <c:manualLayout>
                  <c:x val="-5.5929702503319287E-2"/>
                  <c:y val="-4.3838381513911832E-2"/>
                </c:manualLayout>
              </c:layout>
              <c:dLblPos val="bestFit"/>
              <c:showVal val="1"/>
              <c:showCatName val="1"/>
              <c:showPercent val="1"/>
            </c:dLbl>
            <c:dLbl>
              <c:idx val="16"/>
              <c:layout>
                <c:manualLayout>
                  <c:x val="2.4554456381414267E-2"/>
                  <c:y val="-4.3838381513911832E-2"/>
                </c:manualLayout>
              </c:layout>
              <c:dLblPos val="bestFit"/>
              <c:showVal val="1"/>
              <c:showCatName val="1"/>
              <c:showPercent val="1"/>
            </c:dLbl>
            <c:dLbl>
              <c:idx val="17"/>
              <c:layout>
                <c:manualLayout>
                  <c:x val="7.6391642075511093E-2"/>
                  <c:y val="-1.2525251861117744E-2"/>
                </c:manualLayout>
              </c:layout>
              <c:dLblPos val="bestFit"/>
              <c:showVal val="1"/>
              <c:showCatName val="1"/>
              <c:showPercent val="1"/>
            </c:dLbl>
            <c:dLbl>
              <c:idx val="18"/>
              <c:layout>
                <c:manualLayout>
                  <c:x val="6.0022004487901834E-2"/>
                  <c:y val="-2.9225587675941182E-2"/>
                </c:manualLayout>
              </c:layout>
              <c:dLblPos val="bestFit"/>
              <c:showVal val="1"/>
              <c:showCatName val="1"/>
              <c:showPercent val="1"/>
            </c:dLbl>
            <c:numFmt formatCode="0.0\ %" sourceLinked="0"/>
            <c:txPr>
              <a:bodyPr/>
              <a:lstStyle/>
              <a:p>
                <a:pPr>
                  <a:defRPr sz="800" b="1"/>
                </a:pPr>
                <a:endParaRPr lang="fi-FI"/>
              </a:p>
            </c:txPr>
            <c:dLblPos val="outEnd"/>
            <c:showVal val="1"/>
            <c:showCatName val="1"/>
            <c:showPercent val="1"/>
            <c:showLeaderLines val="1"/>
          </c:dLbls>
          <c:cat>
            <c:strRef>
              <c:f>kunnat!$E$118:$E$135</c:f>
              <c:strCache>
                <c:ptCount val="18"/>
                <c:pt idx="0">
                  <c:v>Seinäjoki</c:v>
                </c:pt>
                <c:pt idx="1">
                  <c:v>Kauhava</c:v>
                </c:pt>
                <c:pt idx="2">
                  <c:v>Lapua </c:v>
                </c:pt>
                <c:pt idx="3">
                  <c:v>Kurikka</c:v>
                </c:pt>
                <c:pt idx="4">
                  <c:v>Kauhajoki</c:v>
                </c:pt>
                <c:pt idx="5">
                  <c:v>Ilmajoki</c:v>
                </c:pt>
                <c:pt idx="6">
                  <c:v>Alavus</c:v>
                </c:pt>
                <c:pt idx="7">
                  <c:v>Alajärvi</c:v>
                </c:pt>
                <c:pt idx="8">
                  <c:v>Jalasjärvi</c:v>
                </c:pt>
                <c:pt idx="9">
                  <c:v>Ähtäri </c:v>
                </c:pt>
                <c:pt idx="10">
                  <c:v>Teuva</c:v>
                </c:pt>
                <c:pt idx="11">
                  <c:v>Kuortane</c:v>
                </c:pt>
                <c:pt idx="12">
                  <c:v>Lappajärvi</c:v>
                </c:pt>
                <c:pt idx="13">
                  <c:v>Vimpeli</c:v>
                </c:pt>
                <c:pt idx="14">
                  <c:v>Evijärvi</c:v>
                </c:pt>
                <c:pt idx="15">
                  <c:v>Soini</c:v>
                </c:pt>
                <c:pt idx="16">
                  <c:v>Isojoki </c:v>
                </c:pt>
                <c:pt idx="17">
                  <c:v>Karijoki </c:v>
                </c:pt>
              </c:strCache>
            </c:strRef>
          </c:cat>
          <c:val>
            <c:numRef>
              <c:f>kunnat!$F$118:$F$135</c:f>
              <c:numCache>
                <c:formatCode>General</c:formatCode>
                <c:ptCount val="18"/>
                <c:pt idx="0">
                  <c:v>60888</c:v>
                </c:pt>
                <c:pt idx="1">
                  <c:v>16918</c:v>
                </c:pt>
                <c:pt idx="2">
                  <c:v>14736</c:v>
                </c:pt>
                <c:pt idx="3">
                  <c:v>14190</c:v>
                </c:pt>
                <c:pt idx="4">
                  <c:v>14004</c:v>
                </c:pt>
                <c:pt idx="5">
                  <c:v>12183</c:v>
                </c:pt>
                <c:pt idx="6">
                  <c:v>12104</c:v>
                </c:pt>
                <c:pt idx="7">
                  <c:v>10172</c:v>
                </c:pt>
                <c:pt idx="8">
                  <c:v>7883</c:v>
                </c:pt>
                <c:pt idx="9">
                  <c:v>6177</c:v>
                </c:pt>
                <c:pt idx="10">
                  <c:v>5541</c:v>
                </c:pt>
                <c:pt idx="11">
                  <c:v>3727</c:v>
                </c:pt>
                <c:pt idx="12">
                  <c:v>3259</c:v>
                </c:pt>
                <c:pt idx="13">
                  <c:v>3107</c:v>
                </c:pt>
                <c:pt idx="14">
                  <c:v>2655</c:v>
                </c:pt>
                <c:pt idx="15">
                  <c:v>2277</c:v>
                </c:pt>
                <c:pt idx="16">
                  <c:v>2198</c:v>
                </c:pt>
                <c:pt idx="17">
                  <c:v>1409</c:v>
                </c:pt>
              </c:numCache>
            </c:numRef>
          </c:val>
        </c:ser>
        <c:firstSliceAng val="0"/>
      </c:pieChart>
    </c:plotArea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title>
      <c:tx>
        <c:rich>
          <a:bodyPr/>
          <a:lstStyle/>
          <a:p>
            <a:pPr>
              <a:defRPr/>
            </a:pPr>
            <a:r>
              <a:rPr lang="fi-FI"/>
              <a:t>Maakuntien</a:t>
            </a:r>
            <a:r>
              <a:rPr lang="fi-FI" baseline="0"/>
              <a:t> väestönmuutokset vuonna 2014, koko maa 23 019 </a:t>
            </a:r>
            <a:endParaRPr lang="fi-FI"/>
          </a:p>
        </c:rich>
      </c:tx>
      <c:layout>
        <c:manualLayout>
          <c:xMode val="edge"/>
          <c:yMode val="edge"/>
          <c:x val="0.12975098930075227"/>
          <c:y val="1.2519084621618881E-2"/>
        </c:manualLayout>
      </c:layout>
    </c:title>
    <c:plotArea>
      <c:layout/>
      <c:barChart>
        <c:barDir val="bar"/>
        <c:grouping val="clustered"/>
        <c:ser>
          <c:idx val="0"/>
          <c:order val="0"/>
          <c:spPr>
            <a:solidFill>
              <a:schemeClr val="accent1"/>
            </a:solidFill>
            <a:ln>
              <a:solidFill>
                <a:schemeClr val="accent1"/>
              </a:solidFill>
            </a:ln>
          </c:spPr>
          <c:dPt>
            <c:idx val="11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dPt>
          <c:dPt>
            <c:idx val="12"/>
            <c:spPr>
              <a:solidFill>
                <a:srgbClr val="FFC000"/>
              </a:solidFill>
              <a:ln>
                <a:solidFill>
                  <a:schemeClr val="accent1"/>
                </a:solidFill>
              </a:ln>
            </c:spPr>
          </c:dPt>
          <c:dPt>
            <c:idx val="14"/>
            <c:spPr>
              <a:solidFill>
                <a:srgbClr val="FF0000"/>
              </a:solidFill>
              <a:ln>
                <a:solidFill>
                  <a:schemeClr val="accent1"/>
                </a:solidFill>
              </a:ln>
            </c:spPr>
          </c:dPt>
          <c:dLbls>
            <c:dLbl>
              <c:idx val="0"/>
              <c:layout>
                <c:manualLayout>
                  <c:x val="-2.7298133905627985E-3"/>
                  <c:y val="2.0865141036031471E-3"/>
                </c:manualLayout>
              </c:layout>
              <c:showVal val="1"/>
            </c:dLbl>
            <c:numFmt formatCode="#,##0" sourceLinked="0"/>
            <c:showVal val="1"/>
          </c:dLbls>
          <c:cat>
            <c:strRef>
              <c:f>maakunnat!$A$28:$A$46</c:f>
              <c:strCache>
                <c:ptCount val="19"/>
                <c:pt idx="0">
                  <c:v>Etelä-Savo</c:v>
                </c:pt>
                <c:pt idx="1">
                  <c:v>Kymenlaakso</c:v>
                </c:pt>
                <c:pt idx="2">
                  <c:v>Lappi</c:v>
                </c:pt>
                <c:pt idx="3">
                  <c:v>Kainuu</c:v>
                </c:pt>
                <c:pt idx="4">
                  <c:v>Etelä-Pohjanmaa</c:v>
                </c:pt>
                <c:pt idx="5">
                  <c:v>Satakunta</c:v>
                </c:pt>
                <c:pt idx="6">
                  <c:v>Etelä-Karjala</c:v>
                </c:pt>
                <c:pt idx="7">
                  <c:v>Päijät-Häme</c:v>
                </c:pt>
                <c:pt idx="8">
                  <c:v>Pohjois-Karjala</c:v>
                </c:pt>
                <c:pt idx="9">
                  <c:v>Kanta-Häme</c:v>
                </c:pt>
                <c:pt idx="10">
                  <c:v>Pohjois-Savo</c:v>
                </c:pt>
                <c:pt idx="11">
                  <c:v>Keski-Suomi</c:v>
                </c:pt>
                <c:pt idx="12">
                  <c:v>Keski-Pohjanmaa</c:v>
                </c:pt>
                <c:pt idx="13">
                  <c:v>Ahvenanmaa</c:v>
                </c:pt>
                <c:pt idx="14">
                  <c:v>Pohjanmaa</c:v>
                </c:pt>
                <c:pt idx="15">
                  <c:v>Varsinais-Suomi</c:v>
                </c:pt>
                <c:pt idx="16">
                  <c:v>Pohjois-Pohjanmaa</c:v>
                </c:pt>
                <c:pt idx="17">
                  <c:v>Pirkanmaa</c:v>
                </c:pt>
                <c:pt idx="18">
                  <c:v>Uusimaa</c:v>
                </c:pt>
              </c:strCache>
            </c:strRef>
          </c:cat>
          <c:val>
            <c:numRef>
              <c:f>maakunnat!$B$28:$B$46</c:f>
              <c:numCache>
                <c:formatCode>General</c:formatCode>
                <c:ptCount val="19"/>
                <c:pt idx="0">
                  <c:v>-896</c:v>
                </c:pt>
                <c:pt idx="1">
                  <c:v>-892</c:v>
                </c:pt>
                <c:pt idx="2">
                  <c:v>-750</c:v>
                </c:pt>
                <c:pt idx="3">
                  <c:v>-719</c:v>
                </c:pt>
                <c:pt idx="4">
                  <c:v>-549</c:v>
                </c:pt>
                <c:pt idx="5">
                  <c:v>-528</c:v>
                </c:pt>
                <c:pt idx="6">
                  <c:v>-443</c:v>
                </c:pt>
                <c:pt idx="7">
                  <c:v>-308</c:v>
                </c:pt>
                <c:pt idx="8">
                  <c:v>-141</c:v>
                </c:pt>
                <c:pt idx="9">
                  <c:v>-81</c:v>
                </c:pt>
                <c:pt idx="10">
                  <c:v>8</c:v>
                </c:pt>
                <c:pt idx="11">
                  <c:v>67</c:v>
                </c:pt>
                <c:pt idx="12">
                  <c:v>178</c:v>
                </c:pt>
                <c:pt idx="13">
                  <c:v>258</c:v>
                </c:pt>
                <c:pt idx="14">
                  <c:v>855</c:v>
                </c:pt>
                <c:pt idx="15">
                  <c:v>2039</c:v>
                </c:pt>
                <c:pt idx="16">
                  <c:v>2224</c:v>
                </c:pt>
                <c:pt idx="17">
                  <c:v>3409</c:v>
                </c:pt>
                <c:pt idx="18">
                  <c:v>19288</c:v>
                </c:pt>
              </c:numCache>
            </c:numRef>
          </c:val>
        </c:ser>
        <c:axId val="139167616"/>
        <c:axId val="139169152"/>
      </c:barChart>
      <c:catAx>
        <c:axId val="139167616"/>
        <c:scaling>
          <c:orientation val="minMax"/>
        </c:scaling>
        <c:axPos val="l"/>
        <c:tickLblPos val="low"/>
        <c:txPr>
          <a:bodyPr/>
          <a:lstStyle/>
          <a:p>
            <a:pPr>
              <a:defRPr sz="1200" b="1"/>
            </a:pPr>
            <a:endParaRPr lang="fi-FI"/>
          </a:p>
        </c:txPr>
        <c:crossAx val="139169152"/>
        <c:crosses val="autoZero"/>
        <c:auto val="1"/>
        <c:lblAlgn val="ctr"/>
        <c:lblOffset val="100"/>
      </c:catAx>
      <c:valAx>
        <c:axId val="139169152"/>
        <c:scaling>
          <c:orientation val="minMax"/>
          <c:max val="20000"/>
          <c:min val="-2000"/>
        </c:scaling>
        <c:axPos val="b"/>
        <c:majorGridlines/>
        <c:numFmt formatCode="#,##0" sourceLinked="0"/>
        <c:tickLblPos val="nextTo"/>
        <c:txPr>
          <a:bodyPr/>
          <a:lstStyle/>
          <a:p>
            <a:pPr>
              <a:defRPr sz="1200" b="1"/>
            </a:pPr>
            <a:endParaRPr lang="fi-FI"/>
          </a:p>
        </c:txPr>
        <c:crossAx val="139167616"/>
        <c:crosses val="autoZero"/>
        <c:crossBetween val="between"/>
        <c:majorUnit val="2000"/>
      </c:valAx>
      <c:spPr>
        <a:ln>
          <a:solidFill>
            <a:schemeClr val="tx1"/>
          </a:solidFill>
        </a:ln>
      </c:spPr>
    </c:plotArea>
    <c:plotVisOnly val="1"/>
  </c:chart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title>
      <c:tx>
        <c:rich>
          <a:bodyPr/>
          <a:lstStyle/>
          <a:p>
            <a:pPr>
              <a:defRPr/>
            </a:pPr>
            <a:r>
              <a:rPr lang="fi-FI"/>
              <a:t>Vaasan</a:t>
            </a:r>
            <a:r>
              <a:rPr lang="fi-FI" baseline="0"/>
              <a:t> sk:n + Kyrönmaan sk:n väestönmuutokset 2010-14</a:t>
            </a:r>
            <a:endParaRPr lang="fi-FI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'Vsa sk ja Kyrö'!$P$12</c:f>
              <c:strCache>
                <c:ptCount val="1"/>
                <c:pt idx="0">
                  <c:v>2010</c:v>
                </c:pt>
              </c:strCache>
            </c:strRef>
          </c:tx>
          <c:dLbls>
            <c:showVal val="1"/>
          </c:dLbls>
          <c:cat>
            <c:strRef>
              <c:f>'Vsa sk ja Kyrö'!$O$13:$O$16</c:f>
              <c:strCache>
                <c:ptCount val="4"/>
                <c:pt idx="0">
                  <c:v>syntyneet - kuolleet</c:v>
                </c:pt>
                <c:pt idx="1">
                  <c:v>nettomaassamuutto</c:v>
                </c:pt>
                <c:pt idx="2">
                  <c:v>nettomaahanmuutto</c:v>
                </c:pt>
                <c:pt idx="3">
                  <c:v>KOKO VÄESTÖNMUUTOS</c:v>
                </c:pt>
              </c:strCache>
            </c:strRef>
          </c:cat>
          <c:val>
            <c:numRef>
              <c:f>'Vsa sk ja Kyrö'!$P$13:$P$16</c:f>
              <c:numCache>
                <c:formatCode>General</c:formatCode>
                <c:ptCount val="4"/>
                <c:pt idx="0">
                  <c:v>408</c:v>
                </c:pt>
                <c:pt idx="1">
                  <c:v>21</c:v>
                </c:pt>
                <c:pt idx="2">
                  <c:v>398</c:v>
                </c:pt>
                <c:pt idx="3">
                  <c:v>827</c:v>
                </c:pt>
              </c:numCache>
            </c:numRef>
          </c:val>
        </c:ser>
        <c:ser>
          <c:idx val="1"/>
          <c:order val="1"/>
          <c:tx>
            <c:strRef>
              <c:f>'Vsa sk ja Kyrö'!$Q$12</c:f>
              <c:strCache>
                <c:ptCount val="1"/>
                <c:pt idx="0">
                  <c:v>2011</c:v>
                </c:pt>
              </c:strCache>
            </c:strRef>
          </c:tx>
          <c:dLbls>
            <c:dLbl>
              <c:idx val="3"/>
              <c:layout>
                <c:manualLayout>
                  <c:x val="1.0009594216775272E-16"/>
                  <c:y val="8.3458921219634868E-3"/>
                </c:manualLayout>
              </c:layout>
              <c:showVal val="1"/>
            </c:dLbl>
            <c:showVal val="1"/>
          </c:dLbls>
          <c:cat>
            <c:strRef>
              <c:f>'Vsa sk ja Kyrö'!$O$13:$O$16</c:f>
              <c:strCache>
                <c:ptCount val="4"/>
                <c:pt idx="0">
                  <c:v>syntyneet - kuolleet</c:v>
                </c:pt>
                <c:pt idx="1">
                  <c:v>nettomaassamuutto</c:v>
                </c:pt>
                <c:pt idx="2">
                  <c:v>nettomaahanmuutto</c:v>
                </c:pt>
                <c:pt idx="3">
                  <c:v>KOKO VÄESTÖNMUUTOS</c:v>
                </c:pt>
              </c:strCache>
            </c:strRef>
          </c:cat>
          <c:val>
            <c:numRef>
              <c:f>'Vsa sk ja Kyrö'!$Q$13:$Q$16</c:f>
              <c:numCache>
                <c:formatCode>General</c:formatCode>
                <c:ptCount val="4"/>
                <c:pt idx="0">
                  <c:v>333</c:v>
                </c:pt>
                <c:pt idx="1">
                  <c:v>286</c:v>
                </c:pt>
                <c:pt idx="2">
                  <c:v>504</c:v>
                </c:pt>
                <c:pt idx="3">
                  <c:v>1123</c:v>
                </c:pt>
              </c:numCache>
            </c:numRef>
          </c:val>
        </c:ser>
        <c:ser>
          <c:idx val="2"/>
          <c:order val="2"/>
          <c:tx>
            <c:strRef>
              <c:f>'Vsa sk ja Kyrö'!$R$12</c:f>
              <c:strCache>
                <c:ptCount val="1"/>
                <c:pt idx="0">
                  <c:v>2012</c:v>
                </c:pt>
              </c:strCache>
            </c:strRef>
          </c:tx>
          <c:dLbls>
            <c:showVal val="1"/>
          </c:dLbls>
          <c:cat>
            <c:strRef>
              <c:f>'Vsa sk ja Kyrö'!$O$13:$O$16</c:f>
              <c:strCache>
                <c:ptCount val="4"/>
                <c:pt idx="0">
                  <c:v>syntyneet - kuolleet</c:v>
                </c:pt>
                <c:pt idx="1">
                  <c:v>nettomaassamuutto</c:v>
                </c:pt>
                <c:pt idx="2">
                  <c:v>nettomaahanmuutto</c:v>
                </c:pt>
                <c:pt idx="3">
                  <c:v>KOKO VÄESTÖNMUUTOS</c:v>
                </c:pt>
              </c:strCache>
            </c:strRef>
          </c:cat>
          <c:val>
            <c:numRef>
              <c:f>'Vsa sk ja Kyrö'!$R$13:$R$16</c:f>
              <c:numCache>
                <c:formatCode>General</c:formatCode>
                <c:ptCount val="4"/>
                <c:pt idx="0">
                  <c:v>307</c:v>
                </c:pt>
                <c:pt idx="1">
                  <c:v>-49</c:v>
                </c:pt>
                <c:pt idx="2">
                  <c:v>294</c:v>
                </c:pt>
                <c:pt idx="3">
                  <c:v>552</c:v>
                </c:pt>
              </c:numCache>
            </c:numRef>
          </c:val>
        </c:ser>
        <c:ser>
          <c:idx val="3"/>
          <c:order val="3"/>
          <c:tx>
            <c:strRef>
              <c:f>'Vsa sk ja Kyrö'!$S$12</c:f>
              <c:strCache>
                <c:ptCount val="1"/>
                <c:pt idx="0">
                  <c:v>2013</c:v>
                </c:pt>
              </c:strCache>
            </c:strRef>
          </c:tx>
          <c:dLbls>
            <c:dLbl>
              <c:idx val="1"/>
              <c:layout>
                <c:manualLayout>
                  <c:x val="-5.0047971083877094E-17"/>
                  <c:y val="4.1730282072062943E-3"/>
                </c:manualLayout>
              </c:layout>
              <c:showVal val="1"/>
            </c:dLbl>
            <c:showVal val="1"/>
          </c:dLbls>
          <c:cat>
            <c:strRef>
              <c:f>'Vsa sk ja Kyrö'!$O$13:$O$16</c:f>
              <c:strCache>
                <c:ptCount val="4"/>
                <c:pt idx="0">
                  <c:v>syntyneet - kuolleet</c:v>
                </c:pt>
                <c:pt idx="1">
                  <c:v>nettomaassamuutto</c:v>
                </c:pt>
                <c:pt idx="2">
                  <c:v>nettomaahanmuutto</c:v>
                </c:pt>
                <c:pt idx="3">
                  <c:v>KOKO VÄESTÖNMUUTOS</c:v>
                </c:pt>
              </c:strCache>
            </c:strRef>
          </c:cat>
          <c:val>
            <c:numRef>
              <c:f>'Vsa sk ja Kyrö'!$S$13:$S$16</c:f>
              <c:numCache>
                <c:formatCode>General</c:formatCode>
                <c:ptCount val="4"/>
                <c:pt idx="0">
                  <c:v>276</c:v>
                </c:pt>
                <c:pt idx="1">
                  <c:v>-135</c:v>
                </c:pt>
                <c:pt idx="2">
                  <c:v>613</c:v>
                </c:pt>
                <c:pt idx="3">
                  <c:v>754</c:v>
                </c:pt>
              </c:numCache>
            </c:numRef>
          </c:val>
        </c:ser>
        <c:ser>
          <c:idx val="4"/>
          <c:order val="4"/>
          <c:tx>
            <c:strRef>
              <c:f>'Vsa sk ja Kyrö'!$T$12</c:f>
              <c:strCache>
                <c:ptCount val="1"/>
                <c:pt idx="0">
                  <c:v>2014</c:v>
                </c:pt>
              </c:strCache>
            </c:strRef>
          </c:tx>
          <c:dLbls>
            <c:dLbl>
              <c:idx val="1"/>
              <c:layout>
                <c:manualLayout>
                  <c:x val="-1.3649604338811594E-3"/>
                  <c:y val="1.2519248914067979E-2"/>
                </c:manualLayout>
              </c:layout>
              <c:showVal val="1"/>
            </c:dLbl>
            <c:showVal val="1"/>
          </c:dLbls>
          <c:cat>
            <c:strRef>
              <c:f>'Vsa sk ja Kyrö'!$O$13:$O$16</c:f>
              <c:strCache>
                <c:ptCount val="4"/>
                <c:pt idx="0">
                  <c:v>syntyneet - kuolleet</c:v>
                </c:pt>
                <c:pt idx="1">
                  <c:v>nettomaassamuutto</c:v>
                </c:pt>
                <c:pt idx="2">
                  <c:v>nettomaahanmuutto</c:v>
                </c:pt>
                <c:pt idx="3">
                  <c:v>KOKO VÄESTÖNMUUTOS</c:v>
                </c:pt>
              </c:strCache>
            </c:strRef>
          </c:cat>
          <c:val>
            <c:numRef>
              <c:f>'Vsa sk ja Kyrö'!$T$13:$T$16</c:f>
              <c:numCache>
                <c:formatCode>General</c:formatCode>
                <c:ptCount val="4"/>
                <c:pt idx="0">
                  <c:v>322</c:v>
                </c:pt>
                <c:pt idx="1">
                  <c:v>-54</c:v>
                </c:pt>
                <c:pt idx="2">
                  <c:v>618</c:v>
                </c:pt>
                <c:pt idx="3">
                  <c:v>886</c:v>
                </c:pt>
              </c:numCache>
            </c:numRef>
          </c:val>
        </c:ser>
        <c:axId val="145250560"/>
        <c:axId val="145256448"/>
      </c:barChart>
      <c:catAx>
        <c:axId val="145250560"/>
        <c:scaling>
          <c:orientation val="minMax"/>
        </c:scaling>
        <c:axPos val="b"/>
        <c:tickLblPos val="low"/>
        <c:txPr>
          <a:bodyPr/>
          <a:lstStyle/>
          <a:p>
            <a:pPr>
              <a:defRPr sz="1200" b="1"/>
            </a:pPr>
            <a:endParaRPr lang="fi-FI"/>
          </a:p>
        </c:txPr>
        <c:crossAx val="145256448"/>
        <c:crosses val="autoZero"/>
        <c:auto val="1"/>
        <c:lblAlgn val="ctr"/>
        <c:lblOffset val="100"/>
      </c:catAx>
      <c:valAx>
        <c:axId val="145256448"/>
        <c:scaling>
          <c:orientation val="minMax"/>
          <c:max val="1200"/>
          <c:min val="-200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1200" b="1"/>
            </a:pPr>
            <a:endParaRPr lang="fi-FI"/>
          </a:p>
        </c:txPr>
        <c:crossAx val="145250560"/>
        <c:crosses val="autoZero"/>
        <c:crossBetween val="between"/>
        <c:majorUnit val="200"/>
      </c:valAx>
      <c:spPr>
        <a:ln>
          <a:solidFill>
            <a:sysClr val="windowText" lastClr="000000"/>
          </a:solidFill>
        </a:ln>
      </c:spPr>
    </c:plotArea>
    <c:legend>
      <c:legendPos val="b"/>
      <c:layout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1400" b="1"/>
          </a:pPr>
          <a:endParaRPr lang="fi-FI"/>
        </a:p>
      </c:txPr>
    </c:legend>
    <c:plotVisOnly val="1"/>
  </c:chart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title>
      <c:tx>
        <c:rich>
          <a:bodyPr/>
          <a:lstStyle/>
          <a:p>
            <a:pPr>
              <a:defRPr/>
            </a:pPr>
            <a:r>
              <a:rPr lang="fi-FI"/>
              <a:t>Kokkolan</a:t>
            </a:r>
            <a:r>
              <a:rPr lang="fi-FI" baseline="0"/>
              <a:t> sk:n väestönmuutokset 2010-14</a:t>
            </a:r>
            <a:endParaRPr lang="fi-FI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'Kla sk'!$P$12</c:f>
              <c:strCache>
                <c:ptCount val="1"/>
                <c:pt idx="0">
                  <c:v>2010</c:v>
                </c:pt>
              </c:strCache>
            </c:strRef>
          </c:tx>
          <c:dLbls>
            <c:dLbl>
              <c:idx val="3"/>
              <c:layout>
                <c:manualLayout>
                  <c:x val="1.0009594216775382E-16"/>
                  <c:y val="1.0432570518015782E-2"/>
                </c:manualLayout>
              </c:layout>
              <c:showVal val="1"/>
            </c:dLbl>
            <c:showVal val="1"/>
          </c:dLbls>
          <c:cat>
            <c:strRef>
              <c:f>'Kla sk'!$O$13:$O$16</c:f>
              <c:strCache>
                <c:ptCount val="4"/>
                <c:pt idx="0">
                  <c:v>syntyneet - kuolleet</c:v>
                </c:pt>
                <c:pt idx="1">
                  <c:v>nettomaassamuutto</c:v>
                </c:pt>
                <c:pt idx="2">
                  <c:v>nettomaahanmuutto</c:v>
                </c:pt>
                <c:pt idx="3">
                  <c:v>KOKO VÄESTÖNMUUTOS</c:v>
                </c:pt>
              </c:strCache>
            </c:strRef>
          </c:cat>
          <c:val>
            <c:numRef>
              <c:f>'Kla sk'!$P$13:$P$16</c:f>
              <c:numCache>
                <c:formatCode>General</c:formatCode>
                <c:ptCount val="4"/>
                <c:pt idx="0">
                  <c:v>237</c:v>
                </c:pt>
                <c:pt idx="1">
                  <c:v>76</c:v>
                </c:pt>
                <c:pt idx="2">
                  <c:v>104</c:v>
                </c:pt>
                <c:pt idx="3">
                  <c:v>369</c:v>
                </c:pt>
              </c:numCache>
            </c:numRef>
          </c:val>
        </c:ser>
        <c:ser>
          <c:idx val="1"/>
          <c:order val="1"/>
          <c:tx>
            <c:strRef>
              <c:f>'Kla sk'!$Q$12</c:f>
              <c:strCache>
                <c:ptCount val="1"/>
                <c:pt idx="0">
                  <c:v>2011</c:v>
                </c:pt>
              </c:strCache>
            </c:strRef>
          </c:tx>
          <c:dLbls>
            <c:showVal val="1"/>
          </c:dLbls>
          <c:cat>
            <c:strRef>
              <c:f>'Kla sk'!$O$13:$O$16</c:f>
              <c:strCache>
                <c:ptCount val="4"/>
                <c:pt idx="0">
                  <c:v>syntyneet - kuolleet</c:v>
                </c:pt>
                <c:pt idx="1">
                  <c:v>nettomaassamuutto</c:v>
                </c:pt>
                <c:pt idx="2">
                  <c:v>nettomaahanmuutto</c:v>
                </c:pt>
                <c:pt idx="3">
                  <c:v>KOKO VÄESTÖNMUUTOS</c:v>
                </c:pt>
              </c:strCache>
            </c:strRef>
          </c:cat>
          <c:val>
            <c:numRef>
              <c:f>'Kla sk'!$Q$13:$Q$16</c:f>
              <c:numCache>
                <c:formatCode>General</c:formatCode>
                <c:ptCount val="4"/>
                <c:pt idx="0">
                  <c:v>225</c:v>
                </c:pt>
                <c:pt idx="1">
                  <c:v>55</c:v>
                </c:pt>
                <c:pt idx="2">
                  <c:v>124</c:v>
                </c:pt>
                <c:pt idx="3">
                  <c:v>280</c:v>
                </c:pt>
              </c:numCache>
            </c:numRef>
          </c:val>
        </c:ser>
        <c:ser>
          <c:idx val="2"/>
          <c:order val="2"/>
          <c:tx>
            <c:strRef>
              <c:f>'Kla sk'!$R$12</c:f>
              <c:strCache>
                <c:ptCount val="1"/>
                <c:pt idx="0">
                  <c:v>2012</c:v>
                </c:pt>
              </c:strCache>
            </c:strRef>
          </c:tx>
          <c:dLbls>
            <c:showVal val="1"/>
          </c:dLbls>
          <c:cat>
            <c:strRef>
              <c:f>'Kla sk'!$O$13:$O$16</c:f>
              <c:strCache>
                <c:ptCount val="4"/>
                <c:pt idx="0">
                  <c:v>syntyneet - kuolleet</c:v>
                </c:pt>
                <c:pt idx="1">
                  <c:v>nettomaassamuutto</c:v>
                </c:pt>
                <c:pt idx="2">
                  <c:v>nettomaahanmuutto</c:v>
                </c:pt>
                <c:pt idx="3">
                  <c:v>KOKO VÄESTÖNMUUTOS</c:v>
                </c:pt>
              </c:strCache>
            </c:strRef>
          </c:cat>
          <c:val>
            <c:numRef>
              <c:f>'Kla sk'!$R$13:$R$16</c:f>
              <c:numCache>
                <c:formatCode>General</c:formatCode>
                <c:ptCount val="4"/>
                <c:pt idx="0">
                  <c:v>202</c:v>
                </c:pt>
                <c:pt idx="1">
                  <c:v>-3</c:v>
                </c:pt>
                <c:pt idx="2">
                  <c:v>96</c:v>
                </c:pt>
                <c:pt idx="3">
                  <c:v>199</c:v>
                </c:pt>
              </c:numCache>
            </c:numRef>
          </c:val>
        </c:ser>
        <c:ser>
          <c:idx val="3"/>
          <c:order val="3"/>
          <c:tx>
            <c:strRef>
              <c:f>'Kla sk'!$S$12</c:f>
              <c:strCache>
                <c:ptCount val="1"/>
                <c:pt idx="0">
                  <c:v>2013</c:v>
                </c:pt>
              </c:strCache>
            </c:strRef>
          </c:tx>
          <c:dLbls>
            <c:showVal val="1"/>
          </c:dLbls>
          <c:cat>
            <c:strRef>
              <c:f>'Kla sk'!$O$13:$O$16</c:f>
              <c:strCache>
                <c:ptCount val="4"/>
                <c:pt idx="0">
                  <c:v>syntyneet - kuolleet</c:v>
                </c:pt>
                <c:pt idx="1">
                  <c:v>nettomaassamuutto</c:v>
                </c:pt>
                <c:pt idx="2">
                  <c:v>nettomaahanmuutto</c:v>
                </c:pt>
                <c:pt idx="3">
                  <c:v>KOKO VÄESTÖNMUUTOS</c:v>
                </c:pt>
              </c:strCache>
            </c:strRef>
          </c:cat>
          <c:val>
            <c:numRef>
              <c:f>'Kla sk'!$S$13:$S$16</c:f>
              <c:numCache>
                <c:formatCode>General</c:formatCode>
                <c:ptCount val="4"/>
                <c:pt idx="0">
                  <c:v>165</c:v>
                </c:pt>
                <c:pt idx="1">
                  <c:v>17</c:v>
                </c:pt>
                <c:pt idx="2">
                  <c:v>108</c:v>
                </c:pt>
                <c:pt idx="3">
                  <c:v>182</c:v>
                </c:pt>
              </c:numCache>
            </c:numRef>
          </c:val>
        </c:ser>
        <c:ser>
          <c:idx val="4"/>
          <c:order val="4"/>
          <c:tx>
            <c:strRef>
              <c:f>'Kla sk'!$T$12</c:f>
              <c:strCache>
                <c:ptCount val="1"/>
                <c:pt idx="0">
                  <c:v>2014</c:v>
                </c:pt>
              </c:strCache>
            </c:strRef>
          </c:tx>
          <c:dLbls>
            <c:dLbl>
              <c:idx val="1"/>
              <c:layout>
                <c:manualLayout>
                  <c:x val="1.3649604338811555E-3"/>
                  <c:y val="1.4605763017671131E-2"/>
                </c:manualLayout>
              </c:layout>
              <c:showVal val="1"/>
            </c:dLbl>
            <c:showVal val="1"/>
          </c:dLbls>
          <c:cat>
            <c:strRef>
              <c:f>'Kla sk'!$O$13:$O$16</c:f>
              <c:strCache>
                <c:ptCount val="4"/>
                <c:pt idx="0">
                  <c:v>syntyneet - kuolleet</c:v>
                </c:pt>
                <c:pt idx="1">
                  <c:v>nettomaassamuutto</c:v>
                </c:pt>
                <c:pt idx="2">
                  <c:v>nettomaahanmuutto</c:v>
                </c:pt>
                <c:pt idx="3">
                  <c:v>KOKO VÄESTÖNMUUTOS</c:v>
                </c:pt>
              </c:strCache>
            </c:strRef>
          </c:cat>
          <c:val>
            <c:numRef>
              <c:f>'Kla sk'!$T$13:$T$16</c:f>
              <c:numCache>
                <c:formatCode>General</c:formatCode>
                <c:ptCount val="4"/>
                <c:pt idx="0">
                  <c:v>199</c:v>
                </c:pt>
                <c:pt idx="1">
                  <c:v>32</c:v>
                </c:pt>
                <c:pt idx="2">
                  <c:v>146</c:v>
                </c:pt>
                <c:pt idx="3">
                  <c:v>231</c:v>
                </c:pt>
              </c:numCache>
            </c:numRef>
          </c:val>
        </c:ser>
        <c:axId val="145327232"/>
        <c:axId val="145328768"/>
      </c:barChart>
      <c:catAx>
        <c:axId val="145327232"/>
        <c:scaling>
          <c:orientation val="minMax"/>
        </c:scaling>
        <c:axPos val="b"/>
        <c:tickLblPos val="low"/>
        <c:txPr>
          <a:bodyPr/>
          <a:lstStyle/>
          <a:p>
            <a:pPr>
              <a:defRPr sz="1200" b="1"/>
            </a:pPr>
            <a:endParaRPr lang="fi-FI"/>
          </a:p>
        </c:txPr>
        <c:crossAx val="145328768"/>
        <c:crosses val="autoZero"/>
        <c:auto val="1"/>
        <c:lblAlgn val="ctr"/>
        <c:lblOffset val="100"/>
      </c:catAx>
      <c:valAx>
        <c:axId val="145328768"/>
        <c:scaling>
          <c:orientation val="minMax"/>
          <c:max val="400"/>
          <c:min val="-50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1200" b="1"/>
            </a:pPr>
            <a:endParaRPr lang="fi-FI"/>
          </a:p>
        </c:txPr>
        <c:crossAx val="145327232"/>
        <c:crosses val="autoZero"/>
        <c:crossBetween val="between"/>
        <c:majorUnit val="50"/>
      </c:valAx>
      <c:spPr>
        <a:ln>
          <a:solidFill>
            <a:sysClr val="windowText" lastClr="000000"/>
          </a:solidFill>
        </a:ln>
      </c:spPr>
    </c:plotArea>
    <c:legend>
      <c:legendPos val="b"/>
      <c:layout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1400" b="1"/>
          </a:pPr>
          <a:endParaRPr lang="fi-FI"/>
        </a:p>
      </c:txPr>
    </c:legend>
    <c:plotVisOnly val="1"/>
  </c:chart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title>
      <c:tx>
        <c:rich>
          <a:bodyPr/>
          <a:lstStyle/>
          <a:p>
            <a:pPr>
              <a:defRPr/>
            </a:pPr>
            <a:r>
              <a:rPr lang="fi-FI"/>
              <a:t>Pietarsaaren</a:t>
            </a:r>
            <a:r>
              <a:rPr lang="fi-FI" baseline="0"/>
              <a:t> sk:n väestönmuutokset 2010-14</a:t>
            </a:r>
            <a:endParaRPr lang="fi-FI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'Prs sk'!$P$12</c:f>
              <c:strCache>
                <c:ptCount val="1"/>
                <c:pt idx="0">
                  <c:v>2010</c:v>
                </c:pt>
              </c:strCache>
            </c:strRef>
          </c:tx>
          <c:dLbls>
            <c:dLbl>
              <c:idx val="0"/>
              <c:layout>
                <c:manualLayout>
                  <c:x val="0"/>
                  <c:y val="4.1730282072062943E-3"/>
                </c:manualLayout>
              </c:layout>
              <c:showVal val="1"/>
            </c:dLbl>
            <c:dLbl>
              <c:idx val="3"/>
              <c:layout>
                <c:manualLayout>
                  <c:x val="1.0009594216775415E-16"/>
                  <c:y val="1.2519084621618881E-2"/>
                </c:manualLayout>
              </c:layout>
              <c:showVal val="1"/>
            </c:dLbl>
            <c:showVal val="1"/>
          </c:dLbls>
          <c:cat>
            <c:strRef>
              <c:f>'Prs sk'!$O$13:$O$16</c:f>
              <c:strCache>
                <c:ptCount val="4"/>
                <c:pt idx="0">
                  <c:v>syntyneet - kuolleet</c:v>
                </c:pt>
                <c:pt idx="1">
                  <c:v>nettomaassamuutto</c:v>
                </c:pt>
                <c:pt idx="2">
                  <c:v>nettomaahanmuutto</c:v>
                </c:pt>
                <c:pt idx="3">
                  <c:v>KOKO VÄESTÖNMUUTOS</c:v>
                </c:pt>
              </c:strCache>
            </c:strRef>
          </c:cat>
          <c:val>
            <c:numRef>
              <c:f>'Prs sk'!$P$13:$P$16</c:f>
              <c:numCache>
                <c:formatCode>General</c:formatCode>
                <c:ptCount val="4"/>
                <c:pt idx="0">
                  <c:v>260</c:v>
                </c:pt>
                <c:pt idx="1">
                  <c:v>-241</c:v>
                </c:pt>
                <c:pt idx="2">
                  <c:v>178</c:v>
                </c:pt>
                <c:pt idx="3">
                  <c:v>227</c:v>
                </c:pt>
              </c:numCache>
            </c:numRef>
          </c:val>
        </c:ser>
        <c:ser>
          <c:idx val="1"/>
          <c:order val="1"/>
          <c:tx>
            <c:strRef>
              <c:f>'Prs sk'!$Q$12</c:f>
              <c:strCache>
                <c:ptCount val="1"/>
                <c:pt idx="0">
                  <c:v>2011</c:v>
                </c:pt>
              </c:strCache>
            </c:strRef>
          </c:tx>
          <c:dLbls>
            <c:showVal val="1"/>
          </c:dLbls>
          <c:cat>
            <c:strRef>
              <c:f>'Prs sk'!$O$13:$O$16</c:f>
              <c:strCache>
                <c:ptCount val="4"/>
                <c:pt idx="0">
                  <c:v>syntyneet - kuolleet</c:v>
                </c:pt>
                <c:pt idx="1">
                  <c:v>nettomaassamuutto</c:v>
                </c:pt>
                <c:pt idx="2">
                  <c:v>nettomaahanmuutto</c:v>
                </c:pt>
                <c:pt idx="3">
                  <c:v>KOKO VÄESTÖNMUUTOS</c:v>
                </c:pt>
              </c:strCache>
            </c:strRef>
          </c:cat>
          <c:val>
            <c:numRef>
              <c:f>'Prs sk'!$Q$13:$Q$16</c:f>
              <c:numCache>
                <c:formatCode>General</c:formatCode>
                <c:ptCount val="4"/>
                <c:pt idx="0">
                  <c:v>138</c:v>
                </c:pt>
                <c:pt idx="1">
                  <c:v>-281</c:v>
                </c:pt>
                <c:pt idx="2">
                  <c:v>254</c:v>
                </c:pt>
                <c:pt idx="3">
                  <c:v>111</c:v>
                </c:pt>
              </c:numCache>
            </c:numRef>
          </c:val>
        </c:ser>
        <c:ser>
          <c:idx val="2"/>
          <c:order val="2"/>
          <c:tx>
            <c:strRef>
              <c:f>'Prs sk'!$R$12</c:f>
              <c:strCache>
                <c:ptCount val="1"/>
                <c:pt idx="0">
                  <c:v>2012</c:v>
                </c:pt>
              </c:strCache>
            </c:strRef>
          </c:tx>
          <c:dLbls>
            <c:showVal val="1"/>
          </c:dLbls>
          <c:cat>
            <c:strRef>
              <c:f>'Prs sk'!$O$13:$O$16</c:f>
              <c:strCache>
                <c:ptCount val="4"/>
                <c:pt idx="0">
                  <c:v>syntyneet - kuolleet</c:v>
                </c:pt>
                <c:pt idx="1">
                  <c:v>nettomaassamuutto</c:v>
                </c:pt>
                <c:pt idx="2">
                  <c:v>nettomaahanmuutto</c:v>
                </c:pt>
                <c:pt idx="3">
                  <c:v>KOKO VÄESTÖNMUUTOS</c:v>
                </c:pt>
              </c:strCache>
            </c:strRef>
          </c:cat>
          <c:val>
            <c:numRef>
              <c:f>'Prs sk'!$R$13:$R$16</c:f>
              <c:numCache>
                <c:formatCode>General</c:formatCode>
                <c:ptCount val="4"/>
                <c:pt idx="0">
                  <c:v>175</c:v>
                </c:pt>
                <c:pt idx="1">
                  <c:v>-329</c:v>
                </c:pt>
                <c:pt idx="2">
                  <c:v>259</c:v>
                </c:pt>
                <c:pt idx="3">
                  <c:v>105</c:v>
                </c:pt>
              </c:numCache>
            </c:numRef>
          </c:val>
        </c:ser>
        <c:ser>
          <c:idx val="3"/>
          <c:order val="3"/>
          <c:tx>
            <c:strRef>
              <c:f>'Prs sk'!$S$12</c:f>
              <c:strCache>
                <c:ptCount val="1"/>
                <c:pt idx="0">
                  <c:v>2013</c:v>
                </c:pt>
              </c:strCache>
            </c:strRef>
          </c:tx>
          <c:dLbls>
            <c:showVal val="1"/>
          </c:dLbls>
          <c:cat>
            <c:strRef>
              <c:f>'Prs sk'!$O$13:$O$16</c:f>
              <c:strCache>
                <c:ptCount val="4"/>
                <c:pt idx="0">
                  <c:v>syntyneet - kuolleet</c:v>
                </c:pt>
                <c:pt idx="1">
                  <c:v>nettomaassamuutto</c:v>
                </c:pt>
                <c:pt idx="2">
                  <c:v>nettomaahanmuutto</c:v>
                </c:pt>
                <c:pt idx="3">
                  <c:v>KOKO VÄESTÖNMUUTOS</c:v>
                </c:pt>
              </c:strCache>
            </c:strRef>
          </c:cat>
          <c:val>
            <c:numRef>
              <c:f>'Prs sk'!$S$13:$S$16</c:f>
              <c:numCache>
                <c:formatCode>General</c:formatCode>
                <c:ptCount val="4"/>
                <c:pt idx="0">
                  <c:v>113</c:v>
                </c:pt>
                <c:pt idx="1">
                  <c:v>-283</c:v>
                </c:pt>
                <c:pt idx="2">
                  <c:v>230</c:v>
                </c:pt>
                <c:pt idx="3">
                  <c:v>60</c:v>
                </c:pt>
              </c:numCache>
            </c:numRef>
          </c:val>
        </c:ser>
        <c:ser>
          <c:idx val="4"/>
          <c:order val="4"/>
          <c:tx>
            <c:strRef>
              <c:f>'Prs sk'!$T$12</c:f>
              <c:strCache>
                <c:ptCount val="1"/>
                <c:pt idx="0">
                  <c:v>2014</c:v>
                </c:pt>
              </c:strCache>
            </c:strRef>
          </c:tx>
          <c:dLbls>
            <c:showVal val="1"/>
          </c:dLbls>
          <c:cat>
            <c:strRef>
              <c:f>'Prs sk'!$O$13:$O$16</c:f>
              <c:strCache>
                <c:ptCount val="4"/>
                <c:pt idx="0">
                  <c:v>syntyneet - kuolleet</c:v>
                </c:pt>
                <c:pt idx="1">
                  <c:v>nettomaassamuutto</c:v>
                </c:pt>
                <c:pt idx="2">
                  <c:v>nettomaahanmuutto</c:v>
                </c:pt>
                <c:pt idx="3">
                  <c:v>KOKO VÄESTÖNMUUTOS</c:v>
                </c:pt>
              </c:strCache>
            </c:strRef>
          </c:cat>
          <c:val>
            <c:numRef>
              <c:f>'Prs sk'!$T$13:$T$16</c:f>
              <c:numCache>
                <c:formatCode>General</c:formatCode>
                <c:ptCount val="4"/>
                <c:pt idx="0">
                  <c:v>155</c:v>
                </c:pt>
                <c:pt idx="1">
                  <c:v>-300</c:v>
                </c:pt>
                <c:pt idx="2">
                  <c:v>225</c:v>
                </c:pt>
                <c:pt idx="3">
                  <c:v>80</c:v>
                </c:pt>
              </c:numCache>
            </c:numRef>
          </c:val>
        </c:ser>
        <c:axId val="145444864"/>
        <c:axId val="145446400"/>
      </c:barChart>
      <c:catAx>
        <c:axId val="145444864"/>
        <c:scaling>
          <c:orientation val="minMax"/>
        </c:scaling>
        <c:axPos val="b"/>
        <c:tickLblPos val="low"/>
        <c:txPr>
          <a:bodyPr/>
          <a:lstStyle/>
          <a:p>
            <a:pPr>
              <a:defRPr sz="1200" b="1"/>
            </a:pPr>
            <a:endParaRPr lang="fi-FI"/>
          </a:p>
        </c:txPr>
        <c:crossAx val="145446400"/>
        <c:crosses val="autoZero"/>
        <c:auto val="1"/>
        <c:lblAlgn val="ctr"/>
        <c:lblOffset val="100"/>
      </c:catAx>
      <c:valAx>
        <c:axId val="145446400"/>
        <c:scaling>
          <c:orientation val="minMax"/>
          <c:max val="300"/>
          <c:min val="-400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1200" b="1"/>
            </a:pPr>
            <a:endParaRPr lang="fi-FI"/>
          </a:p>
        </c:txPr>
        <c:crossAx val="145444864"/>
        <c:crosses val="autoZero"/>
        <c:crossBetween val="between"/>
        <c:majorUnit val="50"/>
      </c:valAx>
      <c:spPr>
        <a:ln>
          <a:solidFill>
            <a:sysClr val="windowText" lastClr="000000"/>
          </a:solidFill>
        </a:ln>
      </c:spPr>
    </c:plotArea>
    <c:legend>
      <c:legendPos val="b"/>
      <c:layout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1400" b="1"/>
          </a:pPr>
          <a:endParaRPr lang="fi-FI"/>
        </a:p>
      </c:txPr>
    </c:legend>
    <c:plotVisOnly val="1"/>
  </c:chart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title>
      <c:tx>
        <c:rich>
          <a:bodyPr/>
          <a:lstStyle/>
          <a:p>
            <a:pPr>
              <a:defRPr/>
            </a:pPr>
            <a:r>
              <a:rPr lang="fi-FI"/>
              <a:t>Suupohjan</a:t>
            </a:r>
            <a:r>
              <a:rPr lang="fi-FI" baseline="0"/>
              <a:t> rsk:n väestönmuutokset 2010-14</a:t>
            </a:r>
            <a:endParaRPr lang="fi-FI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'Suup rs'!$P$12</c:f>
              <c:strCache>
                <c:ptCount val="1"/>
                <c:pt idx="0">
                  <c:v>2010</c:v>
                </c:pt>
              </c:strCache>
            </c:strRef>
          </c:tx>
          <c:dLbls>
            <c:showVal val="1"/>
          </c:dLbls>
          <c:cat>
            <c:strRef>
              <c:f>'Suup rs'!$O$13:$O$16</c:f>
              <c:strCache>
                <c:ptCount val="4"/>
                <c:pt idx="0">
                  <c:v>syntyneet - kuolleet</c:v>
                </c:pt>
                <c:pt idx="1">
                  <c:v>nettomaassamuutto</c:v>
                </c:pt>
                <c:pt idx="2">
                  <c:v>nettomaahanmuutto</c:v>
                </c:pt>
                <c:pt idx="3">
                  <c:v>KOKO VÄESTÖNMUUTOS</c:v>
                </c:pt>
              </c:strCache>
            </c:strRef>
          </c:cat>
          <c:val>
            <c:numRef>
              <c:f>'Suup rs'!$P$13:$P$16</c:f>
              <c:numCache>
                <c:formatCode>General</c:formatCode>
                <c:ptCount val="4"/>
                <c:pt idx="0">
                  <c:v>-77</c:v>
                </c:pt>
                <c:pt idx="1">
                  <c:v>-202</c:v>
                </c:pt>
                <c:pt idx="2">
                  <c:v>143</c:v>
                </c:pt>
                <c:pt idx="3">
                  <c:v>-136</c:v>
                </c:pt>
              </c:numCache>
            </c:numRef>
          </c:val>
        </c:ser>
        <c:ser>
          <c:idx val="1"/>
          <c:order val="1"/>
          <c:tx>
            <c:strRef>
              <c:f>'Suup rs'!$Q$12</c:f>
              <c:strCache>
                <c:ptCount val="1"/>
                <c:pt idx="0">
                  <c:v>2011</c:v>
                </c:pt>
              </c:strCache>
            </c:strRef>
          </c:tx>
          <c:dLbls>
            <c:dLbl>
              <c:idx val="1"/>
              <c:layout>
                <c:manualLayout>
                  <c:x val="0"/>
                  <c:y val="1.0432570518015808E-2"/>
                </c:manualLayout>
              </c:layout>
              <c:showVal val="1"/>
            </c:dLbl>
            <c:showVal val="1"/>
          </c:dLbls>
          <c:cat>
            <c:strRef>
              <c:f>'Suup rs'!$O$13:$O$16</c:f>
              <c:strCache>
                <c:ptCount val="4"/>
                <c:pt idx="0">
                  <c:v>syntyneet - kuolleet</c:v>
                </c:pt>
                <c:pt idx="1">
                  <c:v>nettomaassamuutto</c:v>
                </c:pt>
                <c:pt idx="2">
                  <c:v>nettomaahanmuutto</c:v>
                </c:pt>
                <c:pt idx="3">
                  <c:v>KOKO VÄESTÖNMUUTOS</c:v>
                </c:pt>
              </c:strCache>
            </c:strRef>
          </c:cat>
          <c:val>
            <c:numRef>
              <c:f>'Suup rs'!$Q$13:$Q$16</c:f>
              <c:numCache>
                <c:formatCode>General</c:formatCode>
                <c:ptCount val="4"/>
                <c:pt idx="0">
                  <c:v>-81</c:v>
                </c:pt>
                <c:pt idx="1">
                  <c:v>-179</c:v>
                </c:pt>
                <c:pt idx="2">
                  <c:v>148</c:v>
                </c:pt>
                <c:pt idx="3">
                  <c:v>-112</c:v>
                </c:pt>
              </c:numCache>
            </c:numRef>
          </c:val>
        </c:ser>
        <c:ser>
          <c:idx val="2"/>
          <c:order val="2"/>
          <c:tx>
            <c:strRef>
              <c:f>'Suup rs'!$R$12</c:f>
              <c:strCache>
                <c:ptCount val="1"/>
                <c:pt idx="0">
                  <c:v>2012</c:v>
                </c:pt>
              </c:strCache>
            </c:strRef>
          </c:tx>
          <c:dLbls>
            <c:showVal val="1"/>
          </c:dLbls>
          <c:cat>
            <c:strRef>
              <c:f>'Suup rs'!$O$13:$O$16</c:f>
              <c:strCache>
                <c:ptCount val="4"/>
                <c:pt idx="0">
                  <c:v>syntyneet - kuolleet</c:v>
                </c:pt>
                <c:pt idx="1">
                  <c:v>nettomaassamuutto</c:v>
                </c:pt>
                <c:pt idx="2">
                  <c:v>nettomaahanmuutto</c:v>
                </c:pt>
                <c:pt idx="3">
                  <c:v>KOKO VÄESTÖNMUUTOS</c:v>
                </c:pt>
              </c:strCache>
            </c:strRef>
          </c:cat>
          <c:val>
            <c:numRef>
              <c:f>'Suup rs'!$R$13:$R$16</c:f>
              <c:numCache>
                <c:formatCode>General</c:formatCode>
                <c:ptCount val="4"/>
                <c:pt idx="0">
                  <c:v>-79</c:v>
                </c:pt>
                <c:pt idx="1">
                  <c:v>-178</c:v>
                </c:pt>
                <c:pt idx="2">
                  <c:v>162</c:v>
                </c:pt>
                <c:pt idx="3">
                  <c:v>-95</c:v>
                </c:pt>
              </c:numCache>
            </c:numRef>
          </c:val>
        </c:ser>
        <c:ser>
          <c:idx val="3"/>
          <c:order val="3"/>
          <c:tx>
            <c:strRef>
              <c:f>'Suup rs'!$S$12</c:f>
              <c:strCache>
                <c:ptCount val="1"/>
                <c:pt idx="0">
                  <c:v>2013</c:v>
                </c:pt>
              </c:strCache>
            </c:strRef>
          </c:tx>
          <c:dLbls>
            <c:dLbl>
              <c:idx val="1"/>
              <c:layout>
                <c:manualLayout>
                  <c:x val="5.0047971083877304E-17"/>
                  <c:y val="4.1730282072062943E-3"/>
                </c:manualLayout>
              </c:layout>
              <c:showVal val="1"/>
            </c:dLbl>
            <c:dLbl>
              <c:idx val="2"/>
              <c:layout>
                <c:manualLayout>
                  <c:x val="-1.364960433881159E-3"/>
                  <c:y val="8.3460564144126059E-3"/>
                </c:manualLayout>
              </c:layout>
              <c:showVal val="1"/>
            </c:dLbl>
            <c:showVal val="1"/>
          </c:dLbls>
          <c:cat>
            <c:strRef>
              <c:f>'Suup rs'!$O$13:$O$16</c:f>
              <c:strCache>
                <c:ptCount val="4"/>
                <c:pt idx="0">
                  <c:v>syntyneet - kuolleet</c:v>
                </c:pt>
                <c:pt idx="1">
                  <c:v>nettomaassamuutto</c:v>
                </c:pt>
                <c:pt idx="2">
                  <c:v>nettomaahanmuutto</c:v>
                </c:pt>
                <c:pt idx="3">
                  <c:v>KOKO VÄESTÖNMUUTOS</c:v>
                </c:pt>
              </c:strCache>
            </c:strRef>
          </c:cat>
          <c:val>
            <c:numRef>
              <c:f>'Suup rs'!$S$13:$S$16</c:f>
              <c:numCache>
                <c:formatCode>General</c:formatCode>
                <c:ptCount val="4"/>
                <c:pt idx="0">
                  <c:v>-110</c:v>
                </c:pt>
                <c:pt idx="1">
                  <c:v>-213</c:v>
                </c:pt>
                <c:pt idx="2">
                  <c:v>182</c:v>
                </c:pt>
                <c:pt idx="3">
                  <c:v>-141</c:v>
                </c:pt>
              </c:numCache>
            </c:numRef>
          </c:val>
        </c:ser>
        <c:ser>
          <c:idx val="4"/>
          <c:order val="4"/>
          <c:tx>
            <c:strRef>
              <c:f>'Suup rs'!$T$12</c:f>
              <c:strCache>
                <c:ptCount val="1"/>
                <c:pt idx="0">
                  <c:v>2014</c:v>
                </c:pt>
              </c:strCache>
            </c:strRef>
          </c:tx>
          <c:dLbls>
            <c:showVal val="1"/>
          </c:dLbls>
          <c:cat>
            <c:strRef>
              <c:f>'Suup rs'!$O$13:$O$16</c:f>
              <c:strCache>
                <c:ptCount val="4"/>
                <c:pt idx="0">
                  <c:v>syntyneet - kuolleet</c:v>
                </c:pt>
                <c:pt idx="1">
                  <c:v>nettomaassamuutto</c:v>
                </c:pt>
                <c:pt idx="2">
                  <c:v>nettomaahanmuutto</c:v>
                </c:pt>
                <c:pt idx="3">
                  <c:v>KOKO VÄESTÖNMUUTOS</c:v>
                </c:pt>
              </c:strCache>
            </c:strRef>
          </c:cat>
          <c:val>
            <c:numRef>
              <c:f>'Suup rs'!$T$13:$T$16</c:f>
              <c:numCache>
                <c:formatCode>General</c:formatCode>
                <c:ptCount val="4"/>
                <c:pt idx="0">
                  <c:v>-74</c:v>
                </c:pt>
                <c:pt idx="1">
                  <c:v>-215</c:v>
                </c:pt>
                <c:pt idx="2">
                  <c:v>178</c:v>
                </c:pt>
                <c:pt idx="3">
                  <c:v>-111</c:v>
                </c:pt>
              </c:numCache>
            </c:numRef>
          </c:val>
        </c:ser>
        <c:axId val="145508992"/>
        <c:axId val="145535360"/>
      </c:barChart>
      <c:catAx>
        <c:axId val="145508992"/>
        <c:scaling>
          <c:orientation val="minMax"/>
        </c:scaling>
        <c:axPos val="b"/>
        <c:tickLblPos val="low"/>
        <c:txPr>
          <a:bodyPr/>
          <a:lstStyle/>
          <a:p>
            <a:pPr>
              <a:defRPr sz="1200" b="1"/>
            </a:pPr>
            <a:endParaRPr lang="fi-FI"/>
          </a:p>
        </c:txPr>
        <c:crossAx val="145535360"/>
        <c:crosses val="autoZero"/>
        <c:auto val="1"/>
        <c:lblAlgn val="ctr"/>
        <c:lblOffset val="100"/>
      </c:catAx>
      <c:valAx>
        <c:axId val="145535360"/>
        <c:scaling>
          <c:orientation val="minMax"/>
          <c:max val="200"/>
          <c:min val="-250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1200" b="1"/>
            </a:pPr>
            <a:endParaRPr lang="fi-FI"/>
          </a:p>
        </c:txPr>
        <c:crossAx val="145508992"/>
        <c:crosses val="autoZero"/>
        <c:crossBetween val="between"/>
        <c:majorUnit val="50"/>
      </c:valAx>
      <c:spPr>
        <a:ln>
          <a:solidFill>
            <a:sysClr val="windowText" lastClr="000000"/>
          </a:solidFill>
        </a:ln>
      </c:spPr>
    </c:plotArea>
    <c:legend>
      <c:legendPos val="b"/>
      <c:layout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1400" b="1"/>
          </a:pPr>
          <a:endParaRPr lang="fi-FI"/>
        </a:p>
      </c:txPr>
    </c:legend>
    <c:plotVisOnly val="1"/>
  </c:chart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title>
      <c:tx>
        <c:rich>
          <a:bodyPr/>
          <a:lstStyle/>
          <a:p>
            <a:pPr>
              <a:defRPr/>
            </a:pPr>
            <a:r>
              <a:rPr lang="fi-FI"/>
              <a:t>Kaustisen</a:t>
            </a:r>
            <a:r>
              <a:rPr lang="fi-FI" baseline="0"/>
              <a:t> sk:n väestönmuutokset 2010-14</a:t>
            </a:r>
            <a:endParaRPr lang="fi-FI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'Kaust sk'!$P$12</c:f>
              <c:strCache>
                <c:ptCount val="1"/>
                <c:pt idx="0">
                  <c:v>2010</c:v>
                </c:pt>
              </c:strCache>
            </c:strRef>
          </c:tx>
          <c:dLbls>
            <c:showVal val="1"/>
          </c:dLbls>
          <c:cat>
            <c:strRef>
              <c:f>'Kaust sk'!$O$13:$O$16</c:f>
              <c:strCache>
                <c:ptCount val="4"/>
                <c:pt idx="0">
                  <c:v>syntyneet - kuolleet</c:v>
                </c:pt>
                <c:pt idx="1">
                  <c:v>nettomaassamuutto</c:v>
                </c:pt>
                <c:pt idx="2">
                  <c:v>nettomaahanmuutto</c:v>
                </c:pt>
                <c:pt idx="3">
                  <c:v>KOKO VÄESTÖNMUUTOS</c:v>
                </c:pt>
              </c:strCache>
            </c:strRef>
          </c:cat>
          <c:val>
            <c:numRef>
              <c:f>'Kaust sk'!$P$13:$P$16</c:f>
              <c:numCache>
                <c:formatCode>General</c:formatCode>
                <c:ptCount val="4"/>
                <c:pt idx="0">
                  <c:v>23</c:v>
                </c:pt>
                <c:pt idx="1">
                  <c:v>-159</c:v>
                </c:pt>
                <c:pt idx="2">
                  <c:v>11</c:v>
                </c:pt>
                <c:pt idx="3">
                  <c:v>-125</c:v>
                </c:pt>
              </c:numCache>
            </c:numRef>
          </c:val>
        </c:ser>
        <c:ser>
          <c:idx val="1"/>
          <c:order val="1"/>
          <c:tx>
            <c:strRef>
              <c:f>'Kaust sk'!$Q$12</c:f>
              <c:strCache>
                <c:ptCount val="1"/>
                <c:pt idx="0">
                  <c:v>2011</c:v>
                </c:pt>
              </c:strCache>
            </c:strRef>
          </c:tx>
          <c:dLbls>
            <c:showVal val="1"/>
          </c:dLbls>
          <c:cat>
            <c:strRef>
              <c:f>'Kaust sk'!$O$13:$O$16</c:f>
              <c:strCache>
                <c:ptCount val="4"/>
                <c:pt idx="0">
                  <c:v>syntyneet - kuolleet</c:v>
                </c:pt>
                <c:pt idx="1">
                  <c:v>nettomaassamuutto</c:v>
                </c:pt>
                <c:pt idx="2">
                  <c:v>nettomaahanmuutto</c:v>
                </c:pt>
                <c:pt idx="3">
                  <c:v>KOKO VÄESTÖNMUUTOS</c:v>
                </c:pt>
              </c:strCache>
            </c:strRef>
          </c:cat>
          <c:val>
            <c:numRef>
              <c:f>'Kaust sk'!$Q$13:$Q$16</c:f>
              <c:numCache>
                <c:formatCode>General</c:formatCode>
                <c:ptCount val="4"/>
                <c:pt idx="0">
                  <c:v>28</c:v>
                </c:pt>
                <c:pt idx="1">
                  <c:v>-175</c:v>
                </c:pt>
                <c:pt idx="2">
                  <c:v>23</c:v>
                </c:pt>
                <c:pt idx="3">
                  <c:v>-124</c:v>
                </c:pt>
              </c:numCache>
            </c:numRef>
          </c:val>
        </c:ser>
        <c:ser>
          <c:idx val="2"/>
          <c:order val="2"/>
          <c:tx>
            <c:strRef>
              <c:f>'Kaust sk'!$R$12</c:f>
              <c:strCache>
                <c:ptCount val="1"/>
                <c:pt idx="0">
                  <c:v>2012</c:v>
                </c:pt>
              </c:strCache>
            </c:strRef>
          </c:tx>
          <c:dLbls>
            <c:showVal val="1"/>
          </c:dLbls>
          <c:cat>
            <c:strRef>
              <c:f>'Kaust sk'!$O$13:$O$16</c:f>
              <c:strCache>
                <c:ptCount val="4"/>
                <c:pt idx="0">
                  <c:v>syntyneet - kuolleet</c:v>
                </c:pt>
                <c:pt idx="1">
                  <c:v>nettomaassamuutto</c:v>
                </c:pt>
                <c:pt idx="2">
                  <c:v>nettomaahanmuutto</c:v>
                </c:pt>
                <c:pt idx="3">
                  <c:v>KOKO VÄESTÖNMUUTOS</c:v>
                </c:pt>
              </c:strCache>
            </c:strRef>
          </c:cat>
          <c:val>
            <c:numRef>
              <c:f>'Kaust sk'!$R$13:$R$16</c:f>
              <c:numCache>
                <c:formatCode>General</c:formatCode>
                <c:ptCount val="4"/>
                <c:pt idx="0">
                  <c:v>19</c:v>
                </c:pt>
                <c:pt idx="1">
                  <c:v>-159</c:v>
                </c:pt>
                <c:pt idx="2">
                  <c:v>39</c:v>
                </c:pt>
                <c:pt idx="3">
                  <c:v>-101</c:v>
                </c:pt>
              </c:numCache>
            </c:numRef>
          </c:val>
        </c:ser>
        <c:ser>
          <c:idx val="3"/>
          <c:order val="3"/>
          <c:tx>
            <c:strRef>
              <c:f>'Kaust sk'!$S$12</c:f>
              <c:strCache>
                <c:ptCount val="1"/>
                <c:pt idx="0">
                  <c:v>2013</c:v>
                </c:pt>
              </c:strCache>
            </c:strRef>
          </c:tx>
          <c:dLbls>
            <c:dLbl>
              <c:idx val="1"/>
              <c:layout>
                <c:manualLayout>
                  <c:x val="-1.3649604338811594E-3"/>
                  <c:y val="4.1730282072062943E-3"/>
                </c:manualLayout>
              </c:layout>
              <c:showVal val="1"/>
            </c:dLbl>
            <c:showVal val="1"/>
          </c:dLbls>
          <c:cat>
            <c:strRef>
              <c:f>'Kaust sk'!$O$13:$O$16</c:f>
              <c:strCache>
                <c:ptCount val="4"/>
                <c:pt idx="0">
                  <c:v>syntyneet - kuolleet</c:v>
                </c:pt>
                <c:pt idx="1">
                  <c:v>nettomaassamuutto</c:v>
                </c:pt>
                <c:pt idx="2">
                  <c:v>nettomaahanmuutto</c:v>
                </c:pt>
                <c:pt idx="3">
                  <c:v>KOKO VÄESTÖNMUUTOS</c:v>
                </c:pt>
              </c:strCache>
            </c:strRef>
          </c:cat>
          <c:val>
            <c:numRef>
              <c:f>'Kaust sk'!$S$13:$S$16</c:f>
              <c:numCache>
                <c:formatCode>General</c:formatCode>
                <c:ptCount val="4"/>
                <c:pt idx="0">
                  <c:v>39</c:v>
                </c:pt>
                <c:pt idx="1">
                  <c:v>-190</c:v>
                </c:pt>
                <c:pt idx="2">
                  <c:v>26</c:v>
                </c:pt>
                <c:pt idx="3">
                  <c:v>-125</c:v>
                </c:pt>
              </c:numCache>
            </c:numRef>
          </c:val>
        </c:ser>
        <c:ser>
          <c:idx val="4"/>
          <c:order val="4"/>
          <c:tx>
            <c:strRef>
              <c:f>'Kaust sk'!$T$12</c:f>
              <c:strCache>
                <c:ptCount val="1"/>
                <c:pt idx="0">
                  <c:v>2014</c:v>
                </c:pt>
              </c:strCache>
            </c:strRef>
          </c:tx>
          <c:dLbls>
            <c:showVal val="1"/>
          </c:dLbls>
          <c:cat>
            <c:strRef>
              <c:f>'Kaust sk'!$O$13:$O$16</c:f>
              <c:strCache>
                <c:ptCount val="4"/>
                <c:pt idx="0">
                  <c:v>syntyneet - kuolleet</c:v>
                </c:pt>
                <c:pt idx="1">
                  <c:v>nettomaassamuutto</c:v>
                </c:pt>
                <c:pt idx="2">
                  <c:v>nettomaahanmuutto</c:v>
                </c:pt>
                <c:pt idx="3">
                  <c:v>KOKO VÄESTÖNMUUTOS</c:v>
                </c:pt>
              </c:strCache>
            </c:strRef>
          </c:cat>
          <c:val>
            <c:numRef>
              <c:f>'Kaust sk'!$T$13:$T$16</c:f>
              <c:numCache>
                <c:formatCode>General</c:formatCode>
                <c:ptCount val="4"/>
                <c:pt idx="0">
                  <c:v>30</c:v>
                </c:pt>
                <c:pt idx="1">
                  <c:v>-111</c:v>
                </c:pt>
                <c:pt idx="2">
                  <c:v>28</c:v>
                </c:pt>
                <c:pt idx="3">
                  <c:v>-53</c:v>
                </c:pt>
              </c:numCache>
            </c:numRef>
          </c:val>
        </c:ser>
        <c:axId val="148899328"/>
        <c:axId val="148900864"/>
      </c:barChart>
      <c:catAx>
        <c:axId val="148899328"/>
        <c:scaling>
          <c:orientation val="minMax"/>
        </c:scaling>
        <c:axPos val="b"/>
        <c:tickLblPos val="low"/>
        <c:txPr>
          <a:bodyPr/>
          <a:lstStyle/>
          <a:p>
            <a:pPr>
              <a:defRPr sz="1200" b="1"/>
            </a:pPr>
            <a:endParaRPr lang="fi-FI"/>
          </a:p>
        </c:txPr>
        <c:crossAx val="148900864"/>
        <c:crosses val="autoZero"/>
        <c:auto val="1"/>
        <c:lblAlgn val="ctr"/>
        <c:lblOffset val="100"/>
      </c:catAx>
      <c:valAx>
        <c:axId val="148900864"/>
        <c:scaling>
          <c:orientation val="minMax"/>
          <c:max val="50"/>
          <c:min val="-200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1200" b="1"/>
            </a:pPr>
            <a:endParaRPr lang="fi-FI"/>
          </a:p>
        </c:txPr>
        <c:crossAx val="148899328"/>
        <c:crosses val="autoZero"/>
        <c:crossBetween val="between"/>
        <c:majorUnit val="50"/>
      </c:valAx>
      <c:spPr>
        <a:ln>
          <a:solidFill>
            <a:sysClr val="windowText" lastClr="000000"/>
          </a:solidFill>
        </a:ln>
      </c:spPr>
    </c:plotArea>
    <c:legend>
      <c:legendPos val="b"/>
      <c:layout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1400" b="1"/>
          </a:pPr>
          <a:endParaRPr lang="fi-FI"/>
        </a:p>
      </c:txPr>
    </c:legend>
    <c:plotVisOnly val="1"/>
  </c:chart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title>
      <c:tx>
        <c:rich>
          <a:bodyPr/>
          <a:lstStyle/>
          <a:p>
            <a:pPr>
              <a:defRPr/>
            </a:pPr>
            <a:r>
              <a:rPr lang="fi-FI"/>
              <a:t>Seutukuntien</a:t>
            </a:r>
            <a:r>
              <a:rPr lang="fi-FI" baseline="0"/>
              <a:t> väestönmuutokset vuonna 2014</a:t>
            </a:r>
            <a:endParaRPr lang="fi-FI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'sk vrt'!$B$3</c:f>
              <c:strCache>
                <c:ptCount val="1"/>
                <c:pt idx="0">
                  <c:v>Vaasan sk ja Kyrönmaa</c:v>
                </c:pt>
              </c:strCache>
            </c:strRef>
          </c:tx>
          <c:dLbls>
            <c:dLbl>
              <c:idx val="1"/>
              <c:layout>
                <c:manualLayout>
                  <c:x val="0"/>
                  <c:y val="1.2567567166389643E-2"/>
                </c:manualLayout>
              </c:layout>
              <c:showVal val="1"/>
            </c:dLbl>
            <c:showVal val="1"/>
          </c:dLbls>
          <c:cat>
            <c:strRef>
              <c:f>'sk vrt'!$A$4:$A$7</c:f>
              <c:strCache>
                <c:ptCount val="4"/>
                <c:pt idx="0">
                  <c:v>syntyneet - kuolleet</c:v>
                </c:pt>
                <c:pt idx="1">
                  <c:v>nettomaassamuutto</c:v>
                </c:pt>
                <c:pt idx="2">
                  <c:v>nettomaahanmuutto</c:v>
                </c:pt>
                <c:pt idx="3">
                  <c:v>KOKO VÄESTÖNMUUTOS</c:v>
                </c:pt>
              </c:strCache>
            </c:strRef>
          </c:cat>
          <c:val>
            <c:numRef>
              <c:f>'sk vrt'!$B$4:$B$7</c:f>
              <c:numCache>
                <c:formatCode>General</c:formatCode>
                <c:ptCount val="4"/>
                <c:pt idx="0">
                  <c:v>322</c:v>
                </c:pt>
                <c:pt idx="1">
                  <c:v>-54</c:v>
                </c:pt>
                <c:pt idx="2">
                  <c:v>618</c:v>
                </c:pt>
                <c:pt idx="3">
                  <c:v>886</c:v>
                </c:pt>
              </c:numCache>
            </c:numRef>
          </c:val>
        </c:ser>
        <c:ser>
          <c:idx val="1"/>
          <c:order val="1"/>
          <c:tx>
            <c:strRef>
              <c:f>'sk vrt'!$C$3</c:f>
              <c:strCache>
                <c:ptCount val="1"/>
                <c:pt idx="0">
                  <c:v>Kokkolan sk</c:v>
                </c:pt>
              </c:strCache>
            </c:strRef>
          </c:tx>
          <c:dLbls>
            <c:dLbl>
              <c:idx val="3"/>
              <c:layout>
                <c:manualLayout>
                  <c:x val="-1.3680494738395603E-3"/>
                  <c:y val="1.0472972638658045E-2"/>
                </c:manualLayout>
              </c:layout>
              <c:showVal val="1"/>
            </c:dLbl>
            <c:showVal val="1"/>
          </c:dLbls>
          <c:cat>
            <c:strRef>
              <c:f>'sk vrt'!$A$4:$A$7</c:f>
              <c:strCache>
                <c:ptCount val="4"/>
                <c:pt idx="0">
                  <c:v>syntyneet - kuolleet</c:v>
                </c:pt>
                <c:pt idx="1">
                  <c:v>nettomaassamuutto</c:v>
                </c:pt>
                <c:pt idx="2">
                  <c:v>nettomaahanmuutto</c:v>
                </c:pt>
                <c:pt idx="3">
                  <c:v>KOKO VÄESTÖNMUUTOS</c:v>
                </c:pt>
              </c:strCache>
            </c:strRef>
          </c:cat>
          <c:val>
            <c:numRef>
              <c:f>'sk vrt'!$C$4:$C$7</c:f>
              <c:numCache>
                <c:formatCode>General</c:formatCode>
                <c:ptCount val="4"/>
                <c:pt idx="0">
                  <c:v>199</c:v>
                </c:pt>
                <c:pt idx="1">
                  <c:v>32</c:v>
                </c:pt>
                <c:pt idx="2">
                  <c:v>146</c:v>
                </c:pt>
                <c:pt idx="3">
                  <c:v>231</c:v>
                </c:pt>
              </c:numCache>
            </c:numRef>
          </c:val>
        </c:ser>
        <c:ser>
          <c:idx val="2"/>
          <c:order val="2"/>
          <c:tx>
            <c:strRef>
              <c:f>'sk vrt'!$D$3</c:f>
              <c:strCache>
                <c:ptCount val="1"/>
                <c:pt idx="0">
                  <c:v>Pietarsaaren sk</c:v>
                </c:pt>
              </c:strCache>
            </c:strRef>
          </c:tx>
          <c:dLbls>
            <c:dLbl>
              <c:idx val="1"/>
              <c:layout>
                <c:manualLayout>
                  <c:x val="-2.7360989476790604E-3"/>
                  <c:y val="1.0472972638658042E-2"/>
                </c:manualLayout>
              </c:layout>
              <c:showVal val="1"/>
            </c:dLbl>
            <c:showVal val="1"/>
          </c:dLbls>
          <c:cat>
            <c:strRef>
              <c:f>'sk vrt'!$A$4:$A$7</c:f>
              <c:strCache>
                <c:ptCount val="4"/>
                <c:pt idx="0">
                  <c:v>syntyneet - kuolleet</c:v>
                </c:pt>
                <c:pt idx="1">
                  <c:v>nettomaassamuutto</c:v>
                </c:pt>
                <c:pt idx="2">
                  <c:v>nettomaahanmuutto</c:v>
                </c:pt>
                <c:pt idx="3">
                  <c:v>KOKO VÄESTÖNMUUTOS</c:v>
                </c:pt>
              </c:strCache>
            </c:strRef>
          </c:cat>
          <c:val>
            <c:numRef>
              <c:f>'sk vrt'!$D$4:$D$7</c:f>
              <c:numCache>
                <c:formatCode>General</c:formatCode>
                <c:ptCount val="4"/>
                <c:pt idx="0">
                  <c:v>155</c:v>
                </c:pt>
                <c:pt idx="1">
                  <c:v>-300</c:v>
                </c:pt>
                <c:pt idx="2">
                  <c:v>225</c:v>
                </c:pt>
                <c:pt idx="3">
                  <c:v>80</c:v>
                </c:pt>
              </c:numCache>
            </c:numRef>
          </c:val>
        </c:ser>
        <c:ser>
          <c:idx val="3"/>
          <c:order val="3"/>
          <c:tx>
            <c:strRef>
              <c:f>'sk vrt'!$E$3</c:f>
              <c:strCache>
                <c:ptCount val="1"/>
                <c:pt idx="0">
                  <c:v>Suupohjan rsk</c:v>
                </c:pt>
              </c:strCache>
            </c:strRef>
          </c:tx>
          <c:dLbls>
            <c:showVal val="1"/>
          </c:dLbls>
          <c:cat>
            <c:strRef>
              <c:f>'sk vrt'!$A$4:$A$7</c:f>
              <c:strCache>
                <c:ptCount val="4"/>
                <c:pt idx="0">
                  <c:v>syntyneet - kuolleet</c:v>
                </c:pt>
                <c:pt idx="1">
                  <c:v>nettomaassamuutto</c:v>
                </c:pt>
                <c:pt idx="2">
                  <c:v>nettomaahanmuutto</c:v>
                </c:pt>
                <c:pt idx="3">
                  <c:v>KOKO VÄESTÖNMUUTOS</c:v>
                </c:pt>
              </c:strCache>
            </c:strRef>
          </c:cat>
          <c:val>
            <c:numRef>
              <c:f>'sk vrt'!$E$4:$E$7</c:f>
              <c:numCache>
                <c:formatCode>General</c:formatCode>
                <c:ptCount val="4"/>
                <c:pt idx="0">
                  <c:v>-74</c:v>
                </c:pt>
                <c:pt idx="1">
                  <c:v>-215</c:v>
                </c:pt>
                <c:pt idx="2">
                  <c:v>178</c:v>
                </c:pt>
                <c:pt idx="3">
                  <c:v>-111</c:v>
                </c:pt>
              </c:numCache>
            </c:numRef>
          </c:val>
        </c:ser>
        <c:ser>
          <c:idx val="4"/>
          <c:order val="4"/>
          <c:tx>
            <c:strRef>
              <c:f>'sk vrt'!$F$3</c:f>
              <c:strCache>
                <c:ptCount val="1"/>
                <c:pt idx="0">
                  <c:v>Kaustisen sk</c:v>
                </c:pt>
              </c:strCache>
            </c:strRef>
          </c:tx>
          <c:dLbls>
            <c:showVal val="1"/>
          </c:dLbls>
          <c:cat>
            <c:strRef>
              <c:f>'sk vrt'!$A$4:$A$7</c:f>
              <c:strCache>
                <c:ptCount val="4"/>
                <c:pt idx="0">
                  <c:v>syntyneet - kuolleet</c:v>
                </c:pt>
                <c:pt idx="1">
                  <c:v>nettomaassamuutto</c:v>
                </c:pt>
                <c:pt idx="2">
                  <c:v>nettomaahanmuutto</c:v>
                </c:pt>
                <c:pt idx="3">
                  <c:v>KOKO VÄESTÖNMUUTOS</c:v>
                </c:pt>
              </c:strCache>
            </c:strRef>
          </c:cat>
          <c:val>
            <c:numRef>
              <c:f>'sk vrt'!$F$4:$F$7</c:f>
              <c:numCache>
                <c:formatCode>General</c:formatCode>
                <c:ptCount val="4"/>
                <c:pt idx="0">
                  <c:v>30</c:v>
                </c:pt>
                <c:pt idx="1">
                  <c:v>-111</c:v>
                </c:pt>
                <c:pt idx="2">
                  <c:v>28</c:v>
                </c:pt>
                <c:pt idx="3">
                  <c:v>-53</c:v>
                </c:pt>
              </c:numCache>
            </c:numRef>
          </c:val>
        </c:ser>
        <c:axId val="148996480"/>
        <c:axId val="148998016"/>
      </c:barChart>
      <c:catAx>
        <c:axId val="148996480"/>
        <c:scaling>
          <c:orientation val="minMax"/>
        </c:scaling>
        <c:axPos val="b"/>
        <c:tickLblPos val="low"/>
        <c:txPr>
          <a:bodyPr/>
          <a:lstStyle/>
          <a:p>
            <a:pPr>
              <a:defRPr sz="1200" b="1"/>
            </a:pPr>
            <a:endParaRPr lang="fi-FI"/>
          </a:p>
        </c:txPr>
        <c:crossAx val="148998016"/>
        <c:crosses val="autoZero"/>
        <c:auto val="1"/>
        <c:lblAlgn val="ctr"/>
        <c:lblOffset val="100"/>
      </c:catAx>
      <c:valAx>
        <c:axId val="148998016"/>
        <c:scaling>
          <c:orientation val="minMax"/>
          <c:max val="1000"/>
          <c:min val="-400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1200" b="1"/>
            </a:pPr>
            <a:endParaRPr lang="fi-FI"/>
          </a:p>
        </c:txPr>
        <c:crossAx val="148996480"/>
        <c:crosses val="autoZero"/>
        <c:crossBetween val="between"/>
        <c:majorUnit val="100"/>
      </c:valAx>
      <c:spPr>
        <a:ln>
          <a:solidFill>
            <a:schemeClr val="tx1"/>
          </a:solidFill>
        </a:ln>
      </c:spPr>
    </c:plotArea>
    <c:legend>
      <c:legendPos val="b"/>
      <c:layout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1400" b="1"/>
          </a:pPr>
          <a:endParaRPr lang="fi-FI"/>
        </a:p>
      </c:txPr>
    </c:legend>
    <c:plotVisOnly val="1"/>
  </c:chart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title>
      <c:tx>
        <c:rich>
          <a:bodyPr/>
          <a:lstStyle/>
          <a:p>
            <a:pPr>
              <a:defRPr/>
            </a:pPr>
            <a:r>
              <a:rPr lang="fi-FI"/>
              <a:t>Suurimman</a:t>
            </a:r>
            <a:r>
              <a:rPr lang="fi-FI" baseline="0"/>
              <a:t> väestönkasvun ja suurimman laskun sekä ELY-alueen seutukuntien västönmuutokset vuonna 2014</a:t>
            </a:r>
            <a:endParaRPr lang="fi-FI"/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dLbls>
            <c:showVal val="1"/>
          </c:dLbls>
          <c:cat>
            <c:multiLvlStrRef>
              <c:f>('sk vrt'!$G$14:$H$23,'sk vrt'!$G$26:$H$26,'sk vrt'!$G$30:$H$30,'sk vrt'!$G$32:$H$32,'sk vrt'!$G$38:$H$38,'sk vrt'!$G$47:$H$47,'sk vrt'!$G$80:$H$83)</c:f>
              <c:multiLvlStrCache>
                <c:ptCount val="19"/>
                <c:lvl>
                  <c:pt idx="0">
                    <c:v>Helsingin</c:v>
                  </c:pt>
                  <c:pt idx="1">
                    <c:v>Tampereen</c:v>
                  </c:pt>
                  <c:pt idx="2">
                    <c:v>Oulun </c:v>
                  </c:pt>
                  <c:pt idx="3">
                    <c:v>Turun</c:v>
                  </c:pt>
                  <c:pt idx="4">
                    <c:v>Kuopion</c:v>
                  </c:pt>
                  <c:pt idx="5">
                    <c:v>Jyväskylän</c:v>
                  </c:pt>
                  <c:pt idx="6">
                    <c:v>VAASAN</c:v>
                  </c:pt>
                  <c:pt idx="7">
                    <c:v>Joensuun </c:v>
                  </c:pt>
                  <c:pt idx="8">
                    <c:v>Porvoon</c:v>
                  </c:pt>
                  <c:pt idx="9">
                    <c:v>Rovaniemen</c:v>
                  </c:pt>
                  <c:pt idx="10">
                    <c:v>KOKKOLAN</c:v>
                  </c:pt>
                  <c:pt idx="11">
                    <c:v>PIETARSAAREN</c:v>
                  </c:pt>
                  <c:pt idx="12">
                    <c:v>KYRÖNMAAN</c:v>
                  </c:pt>
                  <c:pt idx="13">
                    <c:v>KAUSTISEN</c:v>
                  </c:pt>
                  <c:pt idx="14">
                    <c:v>SUUPOHJAN RANNIKON</c:v>
                  </c:pt>
                  <c:pt idx="15">
                    <c:v>Kehys-Kainuun </c:v>
                  </c:pt>
                  <c:pt idx="16">
                    <c:v>Imatran</c:v>
                  </c:pt>
                  <c:pt idx="17">
                    <c:v>Kouvolan </c:v>
                  </c:pt>
                  <c:pt idx="18">
                    <c:v>Ylä-Savon</c:v>
                  </c:pt>
                </c:lvl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5.</c:v>
                  </c:pt>
                  <c:pt idx="5">
                    <c:v>6.</c:v>
                  </c:pt>
                  <c:pt idx="6">
                    <c:v>7.</c:v>
                  </c:pt>
                  <c:pt idx="7">
                    <c:v>8.</c:v>
                  </c:pt>
                  <c:pt idx="8">
                    <c:v>9.</c:v>
                  </c:pt>
                  <c:pt idx="9">
                    <c:v>10.</c:v>
                  </c:pt>
                  <c:pt idx="10">
                    <c:v>13.</c:v>
                  </c:pt>
                  <c:pt idx="11">
                    <c:v>17.</c:v>
                  </c:pt>
                  <c:pt idx="12">
                    <c:v>19.</c:v>
                  </c:pt>
                  <c:pt idx="13">
                    <c:v>25.</c:v>
                  </c:pt>
                  <c:pt idx="14">
                    <c:v>34.</c:v>
                  </c:pt>
                  <c:pt idx="15">
                    <c:v>67.</c:v>
                  </c:pt>
                  <c:pt idx="16">
                    <c:v>68.</c:v>
                  </c:pt>
                  <c:pt idx="17">
                    <c:v>69.</c:v>
                  </c:pt>
                  <c:pt idx="18">
                    <c:v>70.</c:v>
                  </c:pt>
                </c:lvl>
              </c:multiLvlStrCache>
            </c:multiLvlStrRef>
          </c:cat>
          <c:val>
            <c:numRef>
              <c:f>('sk vrt'!$I$14:$I$23,'sk vrt'!$I$26,'sk vrt'!$I$30,'sk vrt'!$I$32,'sk vrt'!$I$38,'sk vrt'!$I$47,'sk vrt'!$I$80:$I$83)</c:f>
              <c:numCache>
                <c:formatCode>#,##0</c:formatCode>
                <c:ptCount val="19"/>
                <c:pt idx="0">
                  <c:v>19079</c:v>
                </c:pt>
                <c:pt idx="1">
                  <c:v>4168</c:v>
                </c:pt>
                <c:pt idx="2">
                  <c:v>3100</c:v>
                </c:pt>
                <c:pt idx="3">
                  <c:v>2187</c:v>
                </c:pt>
                <c:pt idx="4">
                  <c:v>1298</c:v>
                </c:pt>
                <c:pt idx="5">
                  <c:v>1274</c:v>
                </c:pt>
                <c:pt idx="6">
                  <c:v>843</c:v>
                </c:pt>
                <c:pt idx="7">
                  <c:v>477</c:v>
                </c:pt>
                <c:pt idx="8">
                  <c:v>363</c:v>
                </c:pt>
                <c:pt idx="9">
                  <c:v>281</c:v>
                </c:pt>
                <c:pt idx="10">
                  <c:v>231</c:v>
                </c:pt>
                <c:pt idx="11">
                  <c:v>80</c:v>
                </c:pt>
                <c:pt idx="12">
                  <c:v>43</c:v>
                </c:pt>
                <c:pt idx="13">
                  <c:v>-53</c:v>
                </c:pt>
                <c:pt idx="14">
                  <c:v>-111</c:v>
                </c:pt>
                <c:pt idx="15">
                  <c:v>-462</c:v>
                </c:pt>
                <c:pt idx="16">
                  <c:v>-465</c:v>
                </c:pt>
                <c:pt idx="17">
                  <c:v>-477</c:v>
                </c:pt>
                <c:pt idx="18">
                  <c:v>-490</c:v>
                </c:pt>
              </c:numCache>
            </c:numRef>
          </c:val>
        </c:ser>
        <c:axId val="204023680"/>
        <c:axId val="204025216"/>
      </c:barChart>
      <c:catAx>
        <c:axId val="204023680"/>
        <c:scaling>
          <c:orientation val="maxMin"/>
        </c:scaling>
        <c:axPos val="l"/>
        <c:tickLblPos val="low"/>
        <c:txPr>
          <a:bodyPr/>
          <a:lstStyle/>
          <a:p>
            <a:pPr>
              <a:defRPr b="1"/>
            </a:pPr>
            <a:endParaRPr lang="fi-FI"/>
          </a:p>
        </c:txPr>
        <c:crossAx val="204025216"/>
        <c:crosses val="autoZero"/>
        <c:auto val="1"/>
        <c:lblAlgn val="ctr"/>
        <c:lblOffset val="100"/>
      </c:catAx>
      <c:valAx>
        <c:axId val="204025216"/>
        <c:scaling>
          <c:orientation val="minMax"/>
          <c:max val="20000"/>
          <c:min val="-2000"/>
        </c:scaling>
        <c:axPos val="t"/>
        <c:majorGridlines/>
        <c:numFmt formatCode="#,##0" sourceLinked="1"/>
        <c:tickLblPos val="high"/>
        <c:txPr>
          <a:bodyPr/>
          <a:lstStyle/>
          <a:p>
            <a:pPr>
              <a:defRPr b="1"/>
            </a:pPr>
            <a:endParaRPr lang="fi-FI"/>
          </a:p>
        </c:txPr>
        <c:crossAx val="204023680"/>
        <c:crosses val="autoZero"/>
        <c:crossBetween val="between"/>
        <c:majorUnit val="2000"/>
      </c:valAx>
      <c:spPr>
        <a:ln>
          <a:solidFill>
            <a:sysClr val="windowText" lastClr="000000"/>
          </a:solidFill>
        </a:ln>
      </c:spPr>
    </c:plotArea>
    <c:plotVisOnly val="1"/>
  </c:chart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title>
      <c:tx>
        <c:rich>
          <a:bodyPr/>
          <a:lstStyle/>
          <a:p>
            <a:pPr>
              <a:defRPr/>
            </a:pPr>
            <a:r>
              <a:rPr lang="fi-FI"/>
              <a:t>Nopeimman</a:t>
            </a:r>
            <a:r>
              <a:rPr lang="fi-FI" baseline="0"/>
              <a:t> väestönkasvun ja nopeimman laskun sekä ELY-alueen seutukuntien väestön %-muutokset vuonna 2014</a:t>
            </a:r>
            <a:endParaRPr lang="fi-FI"/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dLbls>
            <c:showVal val="1"/>
          </c:dLbls>
          <c:cat>
            <c:multiLvlStrRef>
              <c:f>('sk vrt'!$K$14:$L$24,'sk vrt'!$K$28:$L$28,'sk vrt'!$K$32:$L$32,'sk vrt'!$K$45:$L$45,'sk vrt'!$K$55:$L$55,'sk vrt'!$K$80:$L$83)</c:f>
              <c:multiLvlStrCache>
                <c:ptCount val="19"/>
                <c:lvl>
                  <c:pt idx="0">
                    <c:v>Helsingin</c:v>
                  </c:pt>
                  <c:pt idx="1">
                    <c:v>Oulun</c:v>
                  </c:pt>
                  <c:pt idx="2">
                    <c:v>Ålands landsbygds</c:v>
                  </c:pt>
                  <c:pt idx="3">
                    <c:v>Tampereen </c:v>
                  </c:pt>
                  <c:pt idx="4">
                    <c:v>Kuopion</c:v>
                  </c:pt>
                  <c:pt idx="5">
                    <c:v>VAASAN</c:v>
                  </c:pt>
                  <c:pt idx="6">
                    <c:v>Mariehamns</c:v>
                  </c:pt>
                  <c:pt idx="7">
                    <c:v>Jyväskylän</c:v>
                  </c:pt>
                  <c:pt idx="8">
                    <c:v>Turun</c:v>
                  </c:pt>
                  <c:pt idx="9">
                    <c:v>Porvoon</c:v>
                  </c:pt>
                  <c:pt idx="10">
                    <c:v>KOKKOLAN</c:v>
                  </c:pt>
                  <c:pt idx="11">
                    <c:v>KYRÖNMAAN</c:v>
                  </c:pt>
                  <c:pt idx="12">
                    <c:v>PIETARSAAREN</c:v>
                  </c:pt>
                  <c:pt idx="13">
                    <c:v>KAUSTISEN</c:v>
                  </c:pt>
                  <c:pt idx="14">
                    <c:v>SUUPOHJAN RANNIKON</c:v>
                  </c:pt>
                  <c:pt idx="15">
                    <c:v>Keski-Karjalan</c:v>
                  </c:pt>
                  <c:pt idx="16">
                    <c:v>Koillis-Savon</c:v>
                  </c:pt>
                  <c:pt idx="17">
                    <c:v>Kehys-Kainuun</c:v>
                  </c:pt>
                  <c:pt idx="18">
                    <c:v>Torniolaakson </c:v>
                  </c:pt>
                </c:lvl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5.</c:v>
                  </c:pt>
                  <c:pt idx="5">
                    <c:v>6.</c:v>
                  </c:pt>
                  <c:pt idx="6">
                    <c:v>7.</c:v>
                  </c:pt>
                  <c:pt idx="7">
                    <c:v>8.</c:v>
                  </c:pt>
                  <c:pt idx="8">
                    <c:v>9.</c:v>
                  </c:pt>
                  <c:pt idx="9">
                    <c:v>10.</c:v>
                  </c:pt>
                  <c:pt idx="10">
                    <c:v>11.</c:v>
                  </c:pt>
                  <c:pt idx="11">
                    <c:v>15.</c:v>
                  </c:pt>
                  <c:pt idx="12">
                    <c:v>19.</c:v>
                  </c:pt>
                  <c:pt idx="13">
                    <c:v>32.</c:v>
                  </c:pt>
                  <c:pt idx="14">
                    <c:v>42.</c:v>
                  </c:pt>
                  <c:pt idx="15">
                    <c:v>67.</c:v>
                  </c:pt>
                  <c:pt idx="16">
                    <c:v>68.</c:v>
                  </c:pt>
                  <c:pt idx="17">
                    <c:v>69.</c:v>
                  </c:pt>
                  <c:pt idx="18">
                    <c:v>70.</c:v>
                  </c:pt>
                </c:lvl>
              </c:multiLvlStrCache>
            </c:multiLvlStrRef>
          </c:cat>
          <c:val>
            <c:numRef>
              <c:f>('sk vrt'!$M$14:$M$24,'sk vrt'!$M$28,'sk vrt'!$M$32,'sk vrt'!$M$45,'sk vrt'!$M$55,'sk vrt'!$M$80:$M$83)</c:f>
              <c:numCache>
                <c:formatCode>0.00</c:formatCode>
                <c:ptCount val="19"/>
                <c:pt idx="0">
                  <c:v>1.3020062046440657</c:v>
                </c:pt>
                <c:pt idx="1">
                  <c:v>1.2986849767284032</c:v>
                </c:pt>
                <c:pt idx="2">
                  <c:v>1.0786130227633668</c:v>
                </c:pt>
                <c:pt idx="3">
                  <c:v>1.0772753823965757</c:v>
                </c:pt>
                <c:pt idx="4">
                  <c:v>0.98572296476306198</c:v>
                </c:pt>
                <c:pt idx="5">
                  <c:v>0.84331202544941619</c:v>
                </c:pt>
                <c:pt idx="6">
                  <c:v>0.80751338541209505</c:v>
                </c:pt>
                <c:pt idx="7">
                  <c:v>0.71409754101576739</c:v>
                </c:pt>
                <c:pt idx="8">
                  <c:v>0.69070283039724101</c:v>
                </c:pt>
                <c:pt idx="9">
                  <c:v>0.62114989733059556</c:v>
                </c:pt>
                <c:pt idx="10">
                  <c:v>0.43828027169582212</c:v>
                </c:pt>
                <c:pt idx="11">
                  <c:v>0.33434414120208383</c:v>
                </c:pt>
                <c:pt idx="12">
                  <c:v>0.16040421863095</c:v>
                </c:pt>
                <c:pt idx="13">
                  <c:v>-0.3318514808089662</c:v>
                </c:pt>
                <c:pt idx="14">
                  <c:v>-0.62761506276150625</c:v>
                </c:pt>
                <c:pt idx="15">
                  <c:v>-1.6990291262135921</c:v>
                </c:pt>
                <c:pt idx="16">
                  <c:v>-1.7442765924310857</c:v>
                </c:pt>
                <c:pt idx="17">
                  <c:v>-1.9906928645294726</c:v>
                </c:pt>
                <c:pt idx="18">
                  <c:v>-2.3111543607833598</c:v>
                </c:pt>
              </c:numCache>
            </c:numRef>
          </c:val>
        </c:ser>
        <c:axId val="224585600"/>
        <c:axId val="224587136"/>
      </c:barChart>
      <c:catAx>
        <c:axId val="224585600"/>
        <c:scaling>
          <c:orientation val="maxMin"/>
        </c:scaling>
        <c:axPos val="l"/>
        <c:tickLblPos val="low"/>
        <c:txPr>
          <a:bodyPr/>
          <a:lstStyle/>
          <a:p>
            <a:pPr>
              <a:defRPr b="1"/>
            </a:pPr>
            <a:endParaRPr lang="fi-FI"/>
          </a:p>
        </c:txPr>
        <c:crossAx val="224587136"/>
        <c:crosses val="autoZero"/>
        <c:auto val="1"/>
        <c:lblAlgn val="ctr"/>
        <c:lblOffset val="100"/>
      </c:catAx>
      <c:valAx>
        <c:axId val="224587136"/>
        <c:scaling>
          <c:orientation val="minMax"/>
        </c:scaling>
        <c:axPos val="t"/>
        <c:majorGridlines/>
        <c:numFmt formatCode="0.0" sourceLinked="0"/>
        <c:tickLblPos val="high"/>
        <c:txPr>
          <a:bodyPr/>
          <a:lstStyle/>
          <a:p>
            <a:pPr>
              <a:defRPr b="1"/>
            </a:pPr>
            <a:endParaRPr lang="fi-FI"/>
          </a:p>
        </c:txPr>
        <c:crossAx val="224585600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plotVisOnly val="1"/>
  </c:chart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title>
      <c:tx>
        <c:rich>
          <a:bodyPr/>
          <a:lstStyle/>
          <a:p>
            <a:pPr>
              <a:defRPr/>
            </a:pPr>
            <a:r>
              <a:rPr lang="fi-FI"/>
              <a:t>Vaasan</a:t>
            </a:r>
            <a:r>
              <a:rPr lang="fi-FI" baseline="0"/>
              <a:t> väestönmuutokset 2010-14  </a:t>
            </a:r>
            <a:endParaRPr lang="fi-FI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Vsa!$P$12</c:f>
              <c:strCache>
                <c:ptCount val="1"/>
                <c:pt idx="0">
                  <c:v>2010</c:v>
                </c:pt>
              </c:strCache>
            </c:strRef>
          </c:tx>
          <c:dLbls>
            <c:showVal val="1"/>
          </c:dLbls>
          <c:cat>
            <c:strRef>
              <c:f>Vsa!$O$13:$O$16</c:f>
              <c:strCache>
                <c:ptCount val="4"/>
                <c:pt idx="0">
                  <c:v>syntyneet - kuolleet</c:v>
                </c:pt>
                <c:pt idx="1">
                  <c:v>nettomaassamuutto</c:v>
                </c:pt>
                <c:pt idx="2">
                  <c:v>nettomaahanmuutto</c:v>
                </c:pt>
                <c:pt idx="3">
                  <c:v>KOKO VÄESTÖNMUUTOS</c:v>
                </c:pt>
              </c:strCache>
            </c:strRef>
          </c:cat>
          <c:val>
            <c:numRef>
              <c:f>Vsa!$P$13:$P$16</c:f>
              <c:numCache>
                <c:formatCode>General</c:formatCode>
                <c:ptCount val="4"/>
                <c:pt idx="0">
                  <c:v>246</c:v>
                </c:pt>
                <c:pt idx="1">
                  <c:v>-121</c:v>
                </c:pt>
                <c:pt idx="2">
                  <c:v>277</c:v>
                </c:pt>
                <c:pt idx="3">
                  <c:v>429</c:v>
                </c:pt>
              </c:numCache>
            </c:numRef>
          </c:val>
        </c:ser>
        <c:ser>
          <c:idx val="1"/>
          <c:order val="1"/>
          <c:tx>
            <c:strRef>
              <c:f>Vsa!$Q$12</c:f>
              <c:strCache>
                <c:ptCount val="1"/>
                <c:pt idx="0">
                  <c:v>2011</c:v>
                </c:pt>
              </c:strCache>
            </c:strRef>
          </c:tx>
          <c:dLbls>
            <c:showVal val="1"/>
          </c:dLbls>
          <c:cat>
            <c:strRef>
              <c:f>Vsa!$O$13:$O$16</c:f>
              <c:strCache>
                <c:ptCount val="4"/>
                <c:pt idx="0">
                  <c:v>syntyneet - kuolleet</c:v>
                </c:pt>
                <c:pt idx="1">
                  <c:v>nettomaassamuutto</c:v>
                </c:pt>
                <c:pt idx="2">
                  <c:v>nettomaahanmuutto</c:v>
                </c:pt>
                <c:pt idx="3">
                  <c:v>KOKO VÄESTÖNMUUTOS</c:v>
                </c:pt>
              </c:strCache>
            </c:strRef>
          </c:cat>
          <c:val>
            <c:numRef>
              <c:f>Vsa!$Q$13:$Q$16</c:f>
              <c:numCache>
                <c:formatCode>General</c:formatCode>
                <c:ptCount val="4"/>
                <c:pt idx="0">
                  <c:v>212</c:v>
                </c:pt>
                <c:pt idx="1">
                  <c:v>257</c:v>
                </c:pt>
                <c:pt idx="2">
                  <c:v>347</c:v>
                </c:pt>
                <c:pt idx="3">
                  <c:v>816</c:v>
                </c:pt>
              </c:numCache>
            </c:numRef>
          </c:val>
        </c:ser>
        <c:ser>
          <c:idx val="2"/>
          <c:order val="2"/>
          <c:tx>
            <c:strRef>
              <c:f>Vsa!$R$12</c:f>
              <c:strCache>
                <c:ptCount val="1"/>
                <c:pt idx="0">
                  <c:v>2012</c:v>
                </c:pt>
              </c:strCache>
            </c:strRef>
          </c:tx>
          <c:dLbls>
            <c:showVal val="1"/>
          </c:dLbls>
          <c:cat>
            <c:strRef>
              <c:f>Vsa!$O$13:$O$16</c:f>
              <c:strCache>
                <c:ptCount val="4"/>
                <c:pt idx="0">
                  <c:v>syntyneet - kuolleet</c:v>
                </c:pt>
                <c:pt idx="1">
                  <c:v>nettomaassamuutto</c:v>
                </c:pt>
                <c:pt idx="2">
                  <c:v>nettomaahanmuutto</c:v>
                </c:pt>
                <c:pt idx="3">
                  <c:v>KOKO VÄESTÖNMUUTOS</c:v>
                </c:pt>
              </c:strCache>
            </c:strRef>
          </c:cat>
          <c:val>
            <c:numRef>
              <c:f>Vsa!$R$13:$R$16</c:f>
              <c:numCache>
                <c:formatCode>General</c:formatCode>
                <c:ptCount val="4"/>
                <c:pt idx="0">
                  <c:v>245</c:v>
                </c:pt>
                <c:pt idx="1">
                  <c:v>77</c:v>
                </c:pt>
                <c:pt idx="2">
                  <c:v>183</c:v>
                </c:pt>
                <c:pt idx="3">
                  <c:v>505</c:v>
                </c:pt>
              </c:numCache>
            </c:numRef>
          </c:val>
        </c:ser>
        <c:ser>
          <c:idx val="3"/>
          <c:order val="3"/>
          <c:tx>
            <c:strRef>
              <c:f>Vsa!$S$12</c:f>
              <c:strCache>
                <c:ptCount val="1"/>
                <c:pt idx="0">
                  <c:v>2013</c:v>
                </c:pt>
              </c:strCache>
            </c:strRef>
          </c:tx>
          <c:dLbls>
            <c:dLbl>
              <c:idx val="2"/>
              <c:layout>
                <c:manualLayout>
                  <c:x val="0"/>
                  <c:y val="1.0432570518015792E-2"/>
                </c:manualLayout>
              </c:layout>
              <c:showVal val="1"/>
            </c:dLbl>
            <c:showVal val="1"/>
          </c:dLbls>
          <c:cat>
            <c:strRef>
              <c:f>Vsa!$O$13:$O$16</c:f>
              <c:strCache>
                <c:ptCount val="4"/>
                <c:pt idx="0">
                  <c:v>syntyneet - kuolleet</c:v>
                </c:pt>
                <c:pt idx="1">
                  <c:v>nettomaassamuutto</c:v>
                </c:pt>
                <c:pt idx="2">
                  <c:v>nettomaahanmuutto</c:v>
                </c:pt>
                <c:pt idx="3">
                  <c:v>KOKO VÄESTÖNMUUTOS</c:v>
                </c:pt>
              </c:strCache>
            </c:strRef>
          </c:cat>
          <c:val>
            <c:numRef>
              <c:f>Vsa!$S$13:$S$16</c:f>
              <c:numCache>
                <c:formatCode>General</c:formatCode>
                <c:ptCount val="4"/>
                <c:pt idx="0">
                  <c:v>154</c:v>
                </c:pt>
                <c:pt idx="1">
                  <c:v>-16</c:v>
                </c:pt>
                <c:pt idx="2">
                  <c:v>517</c:v>
                </c:pt>
                <c:pt idx="3">
                  <c:v>655</c:v>
                </c:pt>
              </c:numCache>
            </c:numRef>
          </c:val>
        </c:ser>
        <c:ser>
          <c:idx val="4"/>
          <c:order val="4"/>
          <c:tx>
            <c:strRef>
              <c:f>Vsa!$T$12</c:f>
              <c:strCache>
                <c:ptCount val="1"/>
                <c:pt idx="0">
                  <c:v>2014</c:v>
                </c:pt>
              </c:strCache>
            </c:strRef>
          </c:tx>
          <c:dLbls>
            <c:dLbl>
              <c:idx val="1"/>
              <c:layout>
                <c:manualLayout>
                  <c:x val="0"/>
                  <c:y val="6.259542310809457E-3"/>
                </c:manualLayout>
              </c:layout>
              <c:showVal val="1"/>
            </c:dLbl>
            <c:showVal val="1"/>
          </c:dLbls>
          <c:cat>
            <c:strRef>
              <c:f>Vsa!$O$13:$O$16</c:f>
              <c:strCache>
                <c:ptCount val="4"/>
                <c:pt idx="0">
                  <c:v>syntyneet - kuolleet</c:v>
                </c:pt>
                <c:pt idx="1">
                  <c:v>nettomaassamuutto</c:v>
                </c:pt>
                <c:pt idx="2">
                  <c:v>nettomaahanmuutto</c:v>
                </c:pt>
                <c:pt idx="3">
                  <c:v>KOKO VÄESTÖNMUUTOS</c:v>
                </c:pt>
              </c:strCache>
            </c:strRef>
          </c:cat>
          <c:val>
            <c:numRef>
              <c:f>Vsa!$T$13:$T$16</c:f>
              <c:numCache>
                <c:formatCode>General</c:formatCode>
                <c:ptCount val="4"/>
                <c:pt idx="0">
                  <c:v>156</c:v>
                </c:pt>
                <c:pt idx="1">
                  <c:v>78</c:v>
                </c:pt>
                <c:pt idx="2">
                  <c:v>454</c:v>
                </c:pt>
                <c:pt idx="3">
                  <c:v>688</c:v>
                </c:pt>
              </c:numCache>
            </c:numRef>
          </c:val>
        </c:ser>
        <c:axId val="149089280"/>
        <c:axId val="149123840"/>
      </c:barChart>
      <c:catAx>
        <c:axId val="149089280"/>
        <c:scaling>
          <c:orientation val="minMax"/>
        </c:scaling>
        <c:axPos val="b"/>
        <c:tickLblPos val="low"/>
        <c:txPr>
          <a:bodyPr/>
          <a:lstStyle/>
          <a:p>
            <a:pPr>
              <a:defRPr sz="1200" b="1"/>
            </a:pPr>
            <a:endParaRPr lang="fi-FI"/>
          </a:p>
        </c:txPr>
        <c:crossAx val="149123840"/>
        <c:crosses val="autoZero"/>
        <c:auto val="1"/>
        <c:lblAlgn val="ctr"/>
        <c:lblOffset val="100"/>
      </c:catAx>
      <c:valAx>
        <c:axId val="149123840"/>
        <c:scaling>
          <c:orientation val="minMax"/>
          <c:max val="900"/>
          <c:min val="-200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1200" b="1"/>
            </a:pPr>
            <a:endParaRPr lang="fi-FI"/>
          </a:p>
        </c:txPr>
        <c:crossAx val="149089280"/>
        <c:crosses val="autoZero"/>
        <c:crossBetween val="between"/>
        <c:majorUnit val="100"/>
      </c:valAx>
      <c:spPr>
        <a:ln>
          <a:solidFill>
            <a:sysClr val="windowText" lastClr="000000"/>
          </a:solidFill>
        </a:ln>
      </c:spPr>
    </c:plotArea>
    <c:legend>
      <c:legendPos val="b"/>
      <c:layout/>
      <c:spPr>
        <a:ln>
          <a:solidFill>
            <a:schemeClr val="tx1"/>
          </a:solidFill>
        </a:ln>
      </c:spPr>
      <c:txPr>
        <a:bodyPr/>
        <a:lstStyle/>
        <a:p>
          <a:pPr>
            <a:defRPr sz="1400" b="1"/>
          </a:pPr>
          <a:endParaRPr lang="fi-FI"/>
        </a:p>
      </c:txPr>
    </c:legend>
    <c:plotVisOnly val="1"/>
  </c:chart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title>
      <c:tx>
        <c:rich>
          <a:bodyPr/>
          <a:lstStyle/>
          <a:p>
            <a:pPr>
              <a:defRPr/>
            </a:pPr>
            <a:r>
              <a:rPr lang="fi-FI"/>
              <a:t>Kokkolan</a:t>
            </a:r>
            <a:r>
              <a:rPr lang="fi-FI" baseline="0"/>
              <a:t> väestönmuutokset 2010-14</a:t>
            </a:r>
            <a:endParaRPr lang="fi-FI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Kla!$P$12</c:f>
              <c:strCache>
                <c:ptCount val="1"/>
                <c:pt idx="0">
                  <c:v>2010</c:v>
                </c:pt>
              </c:strCache>
            </c:strRef>
          </c:tx>
          <c:dLbls>
            <c:showVal val="1"/>
          </c:dLbls>
          <c:cat>
            <c:strRef>
              <c:f>Kla!$O$13:$O$16</c:f>
              <c:strCache>
                <c:ptCount val="4"/>
                <c:pt idx="0">
                  <c:v>syntyneet - kuolleet</c:v>
                </c:pt>
                <c:pt idx="1">
                  <c:v>nettomaassamuutto</c:v>
                </c:pt>
                <c:pt idx="2">
                  <c:v>nettomaahanmuutto</c:v>
                </c:pt>
                <c:pt idx="3">
                  <c:v>KOKO VÄESTÖNMUUTOS</c:v>
                </c:pt>
              </c:strCache>
            </c:strRef>
          </c:cat>
          <c:val>
            <c:numRef>
              <c:f>Kla!$P$13:$P$16</c:f>
              <c:numCache>
                <c:formatCode>General</c:formatCode>
                <c:ptCount val="4"/>
                <c:pt idx="0">
                  <c:v>221</c:v>
                </c:pt>
                <c:pt idx="1">
                  <c:v>52</c:v>
                </c:pt>
                <c:pt idx="2">
                  <c:v>97</c:v>
                </c:pt>
                <c:pt idx="3">
                  <c:v>370</c:v>
                </c:pt>
              </c:numCache>
            </c:numRef>
          </c:val>
        </c:ser>
        <c:ser>
          <c:idx val="1"/>
          <c:order val="1"/>
          <c:tx>
            <c:strRef>
              <c:f>Kla!$Q$12</c:f>
              <c:strCache>
                <c:ptCount val="1"/>
                <c:pt idx="0">
                  <c:v>2011</c:v>
                </c:pt>
              </c:strCache>
            </c:strRef>
          </c:tx>
          <c:dLbls>
            <c:showVal val="1"/>
          </c:dLbls>
          <c:cat>
            <c:strRef>
              <c:f>Kla!$O$13:$O$16</c:f>
              <c:strCache>
                <c:ptCount val="4"/>
                <c:pt idx="0">
                  <c:v>syntyneet - kuolleet</c:v>
                </c:pt>
                <c:pt idx="1">
                  <c:v>nettomaassamuutto</c:v>
                </c:pt>
                <c:pt idx="2">
                  <c:v>nettomaahanmuutto</c:v>
                </c:pt>
                <c:pt idx="3">
                  <c:v>KOKO VÄESTÖNMUUTOS</c:v>
                </c:pt>
              </c:strCache>
            </c:strRef>
          </c:cat>
          <c:val>
            <c:numRef>
              <c:f>Kla!$Q$13:$Q$16</c:f>
              <c:numCache>
                <c:formatCode>General</c:formatCode>
                <c:ptCount val="4"/>
                <c:pt idx="0">
                  <c:v>229</c:v>
                </c:pt>
                <c:pt idx="1">
                  <c:v>-33</c:v>
                </c:pt>
                <c:pt idx="2">
                  <c:v>124</c:v>
                </c:pt>
                <c:pt idx="3">
                  <c:v>320</c:v>
                </c:pt>
              </c:numCache>
            </c:numRef>
          </c:val>
        </c:ser>
        <c:ser>
          <c:idx val="2"/>
          <c:order val="2"/>
          <c:tx>
            <c:strRef>
              <c:f>Kla!$R$12</c:f>
              <c:strCache>
                <c:ptCount val="1"/>
                <c:pt idx="0">
                  <c:v>2012</c:v>
                </c:pt>
              </c:strCache>
            </c:strRef>
          </c:tx>
          <c:dLbls>
            <c:dLbl>
              <c:idx val="1"/>
              <c:layout>
                <c:manualLayout>
                  <c:x val="-1.3649604338811553E-3"/>
                  <c:y val="1.2519084621618881E-2"/>
                </c:manualLayout>
              </c:layout>
              <c:showVal val="1"/>
            </c:dLbl>
            <c:showVal val="1"/>
          </c:dLbls>
          <c:cat>
            <c:strRef>
              <c:f>Kla!$O$13:$O$16</c:f>
              <c:strCache>
                <c:ptCount val="4"/>
                <c:pt idx="0">
                  <c:v>syntyneet - kuolleet</c:v>
                </c:pt>
                <c:pt idx="1">
                  <c:v>nettomaassamuutto</c:v>
                </c:pt>
                <c:pt idx="2">
                  <c:v>nettomaahanmuutto</c:v>
                </c:pt>
                <c:pt idx="3">
                  <c:v>KOKO VÄESTÖNMUUTOS</c:v>
                </c:pt>
              </c:strCache>
            </c:strRef>
          </c:cat>
          <c:val>
            <c:numRef>
              <c:f>Kla!$R$13:$R$16</c:f>
              <c:numCache>
                <c:formatCode>General</c:formatCode>
                <c:ptCount val="4"/>
                <c:pt idx="0">
                  <c:v>190</c:v>
                </c:pt>
                <c:pt idx="1">
                  <c:v>-88</c:v>
                </c:pt>
                <c:pt idx="2">
                  <c:v>86</c:v>
                </c:pt>
                <c:pt idx="3">
                  <c:v>188</c:v>
                </c:pt>
              </c:numCache>
            </c:numRef>
          </c:val>
        </c:ser>
        <c:ser>
          <c:idx val="3"/>
          <c:order val="3"/>
          <c:tx>
            <c:strRef>
              <c:f>Kla!$S$12</c:f>
              <c:strCache>
                <c:ptCount val="1"/>
                <c:pt idx="0">
                  <c:v>2013</c:v>
                </c:pt>
              </c:strCache>
            </c:strRef>
          </c:tx>
          <c:dLbls>
            <c:showVal val="1"/>
          </c:dLbls>
          <c:cat>
            <c:strRef>
              <c:f>Kla!$O$13:$O$16</c:f>
              <c:strCache>
                <c:ptCount val="4"/>
                <c:pt idx="0">
                  <c:v>syntyneet - kuolleet</c:v>
                </c:pt>
                <c:pt idx="1">
                  <c:v>nettomaassamuutto</c:v>
                </c:pt>
                <c:pt idx="2">
                  <c:v>nettomaahanmuutto</c:v>
                </c:pt>
                <c:pt idx="3">
                  <c:v>KOKO VÄESTÖNMUUTOS</c:v>
                </c:pt>
              </c:strCache>
            </c:strRef>
          </c:cat>
          <c:val>
            <c:numRef>
              <c:f>Kla!$S$13:$S$16</c:f>
              <c:numCache>
                <c:formatCode>General</c:formatCode>
                <c:ptCount val="4"/>
                <c:pt idx="0">
                  <c:v>171</c:v>
                </c:pt>
                <c:pt idx="1">
                  <c:v>-16</c:v>
                </c:pt>
                <c:pt idx="2">
                  <c:v>96</c:v>
                </c:pt>
                <c:pt idx="3">
                  <c:v>251</c:v>
                </c:pt>
              </c:numCache>
            </c:numRef>
          </c:val>
        </c:ser>
        <c:ser>
          <c:idx val="4"/>
          <c:order val="4"/>
          <c:tx>
            <c:strRef>
              <c:f>Kla!$T$12</c:f>
              <c:strCache>
                <c:ptCount val="1"/>
                <c:pt idx="0">
                  <c:v>2014</c:v>
                </c:pt>
              </c:strCache>
            </c:strRef>
          </c:tx>
          <c:dLbls>
            <c:showVal val="1"/>
          </c:dLbls>
          <c:cat>
            <c:strRef>
              <c:f>Kla!$O$13:$O$16</c:f>
              <c:strCache>
                <c:ptCount val="4"/>
                <c:pt idx="0">
                  <c:v>syntyneet - kuolleet</c:v>
                </c:pt>
                <c:pt idx="1">
                  <c:v>nettomaassamuutto</c:v>
                </c:pt>
                <c:pt idx="2">
                  <c:v>nettomaahanmuutto</c:v>
                </c:pt>
                <c:pt idx="3">
                  <c:v>KOKO VÄESTÖNMUUTOS</c:v>
                </c:pt>
              </c:strCache>
            </c:strRef>
          </c:cat>
          <c:val>
            <c:numRef>
              <c:f>Kla!$T$13:$T$16</c:f>
              <c:numCache>
                <c:formatCode>General</c:formatCode>
                <c:ptCount val="4"/>
                <c:pt idx="0">
                  <c:v>183</c:v>
                </c:pt>
                <c:pt idx="1">
                  <c:v>-44</c:v>
                </c:pt>
                <c:pt idx="2">
                  <c:v>126</c:v>
                </c:pt>
                <c:pt idx="3">
                  <c:v>265</c:v>
                </c:pt>
              </c:numCache>
            </c:numRef>
          </c:val>
        </c:ser>
        <c:axId val="149178240"/>
        <c:axId val="149179776"/>
      </c:barChart>
      <c:catAx>
        <c:axId val="149178240"/>
        <c:scaling>
          <c:orientation val="minMax"/>
        </c:scaling>
        <c:axPos val="b"/>
        <c:tickLblPos val="low"/>
        <c:txPr>
          <a:bodyPr/>
          <a:lstStyle/>
          <a:p>
            <a:pPr>
              <a:defRPr sz="1200" b="1"/>
            </a:pPr>
            <a:endParaRPr lang="fi-FI"/>
          </a:p>
        </c:txPr>
        <c:crossAx val="149179776"/>
        <c:crosses val="autoZero"/>
        <c:auto val="1"/>
        <c:lblAlgn val="ctr"/>
        <c:lblOffset val="100"/>
      </c:catAx>
      <c:valAx>
        <c:axId val="149179776"/>
        <c:scaling>
          <c:orientation val="minMax"/>
          <c:max val="400"/>
          <c:min val="-100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1200" b="1"/>
            </a:pPr>
            <a:endParaRPr lang="fi-FI"/>
          </a:p>
        </c:txPr>
        <c:crossAx val="149178240"/>
        <c:crosses val="autoZero"/>
        <c:crossBetween val="between"/>
        <c:majorUnit val="50"/>
      </c:valAx>
      <c:spPr>
        <a:ln>
          <a:solidFill>
            <a:sysClr val="windowText" lastClr="000000"/>
          </a:solidFill>
        </a:ln>
      </c:spPr>
    </c:plotArea>
    <c:legend>
      <c:legendPos val="b"/>
      <c:layout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1400" b="1"/>
          </a:pPr>
          <a:endParaRPr lang="fi-FI"/>
        </a:p>
      </c:txPr>
    </c:legend>
    <c:plotVisOnly val="1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title>
      <c:tx>
        <c:rich>
          <a:bodyPr/>
          <a:lstStyle/>
          <a:p>
            <a:pPr>
              <a:defRPr/>
            </a:pPr>
            <a:r>
              <a:rPr lang="fi-FI"/>
              <a:t>Maakuntien</a:t>
            </a:r>
            <a:r>
              <a:rPr lang="fi-FI" baseline="0"/>
              <a:t> väestön %-muutokset  vuonna 2014,  koko maa 0,42 %</a:t>
            </a:r>
            <a:endParaRPr lang="fi-FI"/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spPr>
            <a:solidFill>
              <a:schemeClr val="accent1"/>
            </a:solidFill>
            <a:ln>
              <a:solidFill>
                <a:schemeClr val="accent1"/>
              </a:solidFill>
            </a:ln>
          </c:spPr>
          <c:dPt>
            <c:idx val="12"/>
            <c:spPr>
              <a:solidFill>
                <a:srgbClr val="FFC000"/>
              </a:solidFill>
              <a:ln>
                <a:solidFill>
                  <a:schemeClr val="accent1"/>
                </a:solidFill>
              </a:ln>
            </c:spPr>
          </c:dPt>
          <c:dPt>
            <c:idx val="14"/>
            <c:spPr>
              <a:solidFill>
                <a:srgbClr val="FF0000"/>
              </a:solidFill>
              <a:ln>
                <a:solidFill>
                  <a:schemeClr val="accent1"/>
                </a:solidFill>
              </a:ln>
            </c:spPr>
          </c:dPt>
          <c:dLbls>
            <c:dLbl>
              <c:idx val="0"/>
              <c:layout>
                <c:manualLayout>
                  <c:x val="-4.0946663472444314E-3"/>
                  <c:y val="0"/>
                </c:manualLayout>
              </c:layout>
              <c:showVal val="1"/>
            </c:dLbl>
            <c:showVal val="1"/>
          </c:dLbls>
          <c:cat>
            <c:strRef>
              <c:f>maakunnat!$A$49:$A$67</c:f>
              <c:strCache>
                <c:ptCount val="19"/>
                <c:pt idx="0">
                  <c:v>Kainuu</c:v>
                </c:pt>
                <c:pt idx="1">
                  <c:v>Etelä-Savo</c:v>
                </c:pt>
                <c:pt idx="2">
                  <c:v>Kymenlaakso</c:v>
                </c:pt>
                <c:pt idx="3">
                  <c:v>Lappi</c:v>
                </c:pt>
                <c:pt idx="4">
                  <c:v>Etelä-Karjala</c:v>
                </c:pt>
                <c:pt idx="5">
                  <c:v>Etelä-Pohjanmaa</c:v>
                </c:pt>
                <c:pt idx="6">
                  <c:v>Satakunta</c:v>
                </c:pt>
                <c:pt idx="7">
                  <c:v>Päijät-Häme</c:v>
                </c:pt>
                <c:pt idx="8">
                  <c:v>Pohjois-Karjala</c:v>
                </c:pt>
                <c:pt idx="9">
                  <c:v>Kanta-Häme</c:v>
                </c:pt>
                <c:pt idx="10">
                  <c:v>Pohjois-Savo</c:v>
                </c:pt>
                <c:pt idx="11">
                  <c:v>Keski-Suomi</c:v>
                </c:pt>
                <c:pt idx="12">
                  <c:v>Keski-Pohjanmaa</c:v>
                </c:pt>
                <c:pt idx="13">
                  <c:v>Varsinais-Suomi</c:v>
                </c:pt>
                <c:pt idx="14">
                  <c:v>Pohjanmaa</c:v>
                </c:pt>
                <c:pt idx="15">
                  <c:v>Pohjois-Pohjanmaa</c:v>
                </c:pt>
                <c:pt idx="16">
                  <c:v>Pirkanmaa</c:v>
                </c:pt>
                <c:pt idx="17">
                  <c:v>Ahvenanmaa</c:v>
                </c:pt>
                <c:pt idx="18">
                  <c:v>Uusimaa</c:v>
                </c:pt>
              </c:strCache>
            </c:strRef>
          </c:cat>
          <c:val>
            <c:numRef>
              <c:f>maakunnat!$B$49:$B$67</c:f>
              <c:numCache>
                <c:formatCode>0.00</c:formatCode>
                <c:ptCount val="19"/>
                <c:pt idx="0">
                  <c:v>-0.89903094717099097</c:v>
                </c:pt>
                <c:pt idx="1">
                  <c:v>-0.58747164269135443</c:v>
                </c:pt>
                <c:pt idx="2">
                  <c:v>-0.49324006746108551</c:v>
                </c:pt>
                <c:pt idx="3">
                  <c:v>-0.41092738091324504</c:v>
                </c:pt>
                <c:pt idx="4">
                  <c:v>-0.33496657895532772</c:v>
                </c:pt>
                <c:pt idx="5">
                  <c:v>-0.28302324502389459</c:v>
                </c:pt>
                <c:pt idx="6">
                  <c:v>-0.23513065783145409</c:v>
                </c:pt>
                <c:pt idx="7">
                  <c:v>-0.15215587084535431</c:v>
                </c:pt>
                <c:pt idx="8">
                  <c:v>-8.5224697029224208E-2</c:v>
                </c:pt>
                <c:pt idx="9">
                  <c:v>-4.6158843407548396E-2</c:v>
                </c:pt>
                <c:pt idx="10">
                  <c:v>3.2202230004427803E-3</c:v>
                </c:pt>
                <c:pt idx="11">
                  <c:v>2.4335318901641725E-2</c:v>
                </c:pt>
                <c:pt idx="12">
                  <c:v>0.25918429750862737</c:v>
                </c:pt>
                <c:pt idx="13">
                  <c:v>0.43301902820251448</c:v>
                </c:pt>
                <c:pt idx="14">
                  <c:v>0.47398882384246943</c:v>
                </c:pt>
                <c:pt idx="15">
                  <c:v>0.55146830916940037</c:v>
                </c:pt>
                <c:pt idx="16">
                  <c:v>0.68157371752578144</c:v>
                </c:pt>
                <c:pt idx="17">
                  <c:v>0.9000209307193191</c:v>
                </c:pt>
                <c:pt idx="18">
                  <c:v>1.2165454725498321</c:v>
                </c:pt>
              </c:numCache>
            </c:numRef>
          </c:val>
        </c:ser>
        <c:axId val="139411840"/>
        <c:axId val="139413376"/>
      </c:barChart>
      <c:catAx>
        <c:axId val="139411840"/>
        <c:scaling>
          <c:orientation val="minMax"/>
        </c:scaling>
        <c:axPos val="l"/>
        <c:tickLblPos val="low"/>
        <c:txPr>
          <a:bodyPr/>
          <a:lstStyle/>
          <a:p>
            <a:pPr>
              <a:defRPr sz="1200" b="1"/>
            </a:pPr>
            <a:endParaRPr lang="fi-FI"/>
          </a:p>
        </c:txPr>
        <c:crossAx val="139413376"/>
        <c:crosses val="autoZero"/>
        <c:auto val="1"/>
        <c:lblAlgn val="ctr"/>
        <c:lblOffset val="100"/>
      </c:catAx>
      <c:valAx>
        <c:axId val="139413376"/>
        <c:scaling>
          <c:orientation val="minMax"/>
          <c:max val="1.4"/>
          <c:min val="-1"/>
        </c:scaling>
        <c:axPos val="b"/>
        <c:majorGridlines/>
        <c:numFmt formatCode="0.0" sourceLinked="0"/>
        <c:tickLblPos val="nextTo"/>
        <c:txPr>
          <a:bodyPr/>
          <a:lstStyle/>
          <a:p>
            <a:pPr>
              <a:defRPr sz="1200" b="1"/>
            </a:pPr>
            <a:endParaRPr lang="fi-FI"/>
          </a:p>
        </c:txPr>
        <c:crossAx val="139411840"/>
        <c:crosses val="autoZero"/>
        <c:crossBetween val="between"/>
        <c:majorUnit val="0.2"/>
      </c:valAx>
      <c:spPr>
        <a:ln>
          <a:solidFill>
            <a:schemeClr val="tx1"/>
          </a:solidFill>
        </a:ln>
      </c:spPr>
    </c:plotArea>
    <c:plotVisOnly val="1"/>
  </c:chart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title>
      <c:tx>
        <c:rich>
          <a:bodyPr/>
          <a:lstStyle/>
          <a:p>
            <a:pPr>
              <a:defRPr/>
            </a:pPr>
            <a:r>
              <a:rPr lang="fi-FI"/>
              <a:t>Mustasaaren</a:t>
            </a:r>
            <a:r>
              <a:rPr lang="fi-FI" baseline="0"/>
              <a:t> väestönmuutokset 2010-14</a:t>
            </a:r>
            <a:endParaRPr lang="fi-FI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Mustas.!$P$12</c:f>
              <c:strCache>
                <c:ptCount val="1"/>
                <c:pt idx="0">
                  <c:v>2010</c:v>
                </c:pt>
              </c:strCache>
            </c:strRef>
          </c:tx>
          <c:dLbls>
            <c:dLbl>
              <c:idx val="3"/>
              <c:layout>
                <c:manualLayout>
                  <c:x val="-1.3649604338810569E-3"/>
                  <c:y val="8.3460564144125938E-3"/>
                </c:manualLayout>
              </c:layout>
              <c:showVal val="1"/>
            </c:dLbl>
            <c:showVal val="1"/>
          </c:dLbls>
          <c:cat>
            <c:strRef>
              <c:f>Mustas.!$O$13:$O$16</c:f>
              <c:strCache>
                <c:ptCount val="4"/>
                <c:pt idx="0">
                  <c:v>syntyneet - kuolleet</c:v>
                </c:pt>
                <c:pt idx="1">
                  <c:v>nettomaassamuutto</c:v>
                </c:pt>
                <c:pt idx="2">
                  <c:v>nettomaahanmuutto</c:v>
                </c:pt>
                <c:pt idx="3">
                  <c:v>KOKO VÄESTÖNMUUTOS</c:v>
                </c:pt>
              </c:strCache>
            </c:strRef>
          </c:cat>
          <c:val>
            <c:numRef>
              <c:f>Mustas.!$P$13:$P$16</c:f>
              <c:numCache>
                <c:formatCode>General</c:formatCode>
                <c:ptCount val="4"/>
                <c:pt idx="0">
                  <c:v>133</c:v>
                </c:pt>
                <c:pt idx="1">
                  <c:v>173</c:v>
                </c:pt>
                <c:pt idx="2">
                  <c:v>-4</c:v>
                </c:pt>
                <c:pt idx="3">
                  <c:v>302</c:v>
                </c:pt>
              </c:numCache>
            </c:numRef>
          </c:val>
        </c:ser>
        <c:ser>
          <c:idx val="1"/>
          <c:order val="1"/>
          <c:tx>
            <c:strRef>
              <c:f>Mustas.!$Q$12</c:f>
              <c:strCache>
                <c:ptCount val="1"/>
                <c:pt idx="0">
                  <c:v>2011</c:v>
                </c:pt>
              </c:strCache>
            </c:strRef>
          </c:tx>
          <c:dLbls>
            <c:showVal val="1"/>
          </c:dLbls>
          <c:cat>
            <c:strRef>
              <c:f>Mustas.!$O$13:$O$16</c:f>
              <c:strCache>
                <c:ptCount val="4"/>
                <c:pt idx="0">
                  <c:v>syntyneet - kuolleet</c:v>
                </c:pt>
                <c:pt idx="1">
                  <c:v>nettomaassamuutto</c:v>
                </c:pt>
                <c:pt idx="2">
                  <c:v>nettomaahanmuutto</c:v>
                </c:pt>
                <c:pt idx="3">
                  <c:v>KOKO VÄESTÖNMUUTOS</c:v>
                </c:pt>
              </c:strCache>
            </c:strRef>
          </c:cat>
          <c:val>
            <c:numRef>
              <c:f>Mustas.!$Q$13:$Q$16</c:f>
              <c:numCache>
                <c:formatCode>General</c:formatCode>
                <c:ptCount val="4"/>
                <c:pt idx="0">
                  <c:v>124</c:v>
                </c:pt>
                <c:pt idx="1">
                  <c:v>96</c:v>
                </c:pt>
                <c:pt idx="2">
                  <c:v>20</c:v>
                </c:pt>
                <c:pt idx="3">
                  <c:v>240</c:v>
                </c:pt>
              </c:numCache>
            </c:numRef>
          </c:val>
        </c:ser>
        <c:ser>
          <c:idx val="2"/>
          <c:order val="2"/>
          <c:tx>
            <c:strRef>
              <c:f>Mustas.!$R$12</c:f>
              <c:strCache>
                <c:ptCount val="1"/>
                <c:pt idx="0">
                  <c:v>2012</c:v>
                </c:pt>
              </c:strCache>
            </c:strRef>
          </c:tx>
          <c:dLbls>
            <c:showVal val="1"/>
          </c:dLbls>
          <c:cat>
            <c:strRef>
              <c:f>Mustas.!$O$13:$O$16</c:f>
              <c:strCache>
                <c:ptCount val="4"/>
                <c:pt idx="0">
                  <c:v>syntyneet - kuolleet</c:v>
                </c:pt>
                <c:pt idx="1">
                  <c:v>nettomaassamuutto</c:v>
                </c:pt>
                <c:pt idx="2">
                  <c:v>nettomaahanmuutto</c:v>
                </c:pt>
                <c:pt idx="3">
                  <c:v>KOKO VÄESTÖNMUUTOS</c:v>
                </c:pt>
              </c:strCache>
            </c:strRef>
          </c:cat>
          <c:val>
            <c:numRef>
              <c:f>Mustas.!$R$13:$R$16</c:f>
              <c:numCache>
                <c:formatCode>General</c:formatCode>
                <c:ptCount val="4"/>
                <c:pt idx="0">
                  <c:v>75</c:v>
                </c:pt>
                <c:pt idx="1">
                  <c:v>63</c:v>
                </c:pt>
                <c:pt idx="2">
                  <c:v>8</c:v>
                </c:pt>
                <c:pt idx="3">
                  <c:v>146</c:v>
                </c:pt>
              </c:numCache>
            </c:numRef>
          </c:val>
        </c:ser>
        <c:ser>
          <c:idx val="3"/>
          <c:order val="3"/>
          <c:tx>
            <c:strRef>
              <c:f>Mustas.!$S$12</c:f>
              <c:strCache>
                <c:ptCount val="1"/>
                <c:pt idx="0">
                  <c:v>2013</c:v>
                </c:pt>
              </c:strCache>
            </c:strRef>
          </c:tx>
          <c:dLbls>
            <c:showVal val="1"/>
          </c:dLbls>
          <c:cat>
            <c:strRef>
              <c:f>Mustas.!$O$13:$O$16</c:f>
              <c:strCache>
                <c:ptCount val="4"/>
                <c:pt idx="0">
                  <c:v>syntyneet - kuolleet</c:v>
                </c:pt>
                <c:pt idx="1">
                  <c:v>nettomaassamuutto</c:v>
                </c:pt>
                <c:pt idx="2">
                  <c:v>nettomaahanmuutto</c:v>
                </c:pt>
                <c:pt idx="3">
                  <c:v>KOKO VÄESTÖNMUUTOS</c:v>
                </c:pt>
              </c:strCache>
            </c:strRef>
          </c:cat>
          <c:val>
            <c:numRef>
              <c:f>Mustas.!$S$13:$S$16</c:f>
              <c:numCache>
                <c:formatCode>General</c:formatCode>
                <c:ptCount val="4"/>
                <c:pt idx="0">
                  <c:v>112</c:v>
                </c:pt>
                <c:pt idx="1">
                  <c:v>44</c:v>
                </c:pt>
                <c:pt idx="2">
                  <c:v>-17</c:v>
                </c:pt>
                <c:pt idx="3">
                  <c:v>139</c:v>
                </c:pt>
              </c:numCache>
            </c:numRef>
          </c:val>
        </c:ser>
        <c:ser>
          <c:idx val="4"/>
          <c:order val="4"/>
          <c:tx>
            <c:strRef>
              <c:f>Mustas.!$T$12</c:f>
              <c:strCache>
                <c:ptCount val="1"/>
                <c:pt idx="0">
                  <c:v>2014</c:v>
                </c:pt>
              </c:strCache>
            </c:strRef>
          </c:tx>
          <c:dLbls>
            <c:showVal val="1"/>
          </c:dLbls>
          <c:cat>
            <c:strRef>
              <c:f>Mustas.!$O$13:$O$16</c:f>
              <c:strCache>
                <c:ptCount val="4"/>
                <c:pt idx="0">
                  <c:v>syntyneet - kuolleet</c:v>
                </c:pt>
                <c:pt idx="1">
                  <c:v>nettomaassamuutto</c:v>
                </c:pt>
                <c:pt idx="2">
                  <c:v>nettomaahanmuutto</c:v>
                </c:pt>
                <c:pt idx="3">
                  <c:v>KOKO VÄESTÖNMUUTOS</c:v>
                </c:pt>
              </c:strCache>
            </c:strRef>
          </c:cat>
          <c:val>
            <c:numRef>
              <c:f>Mustas.!$T$13:$T$16</c:f>
              <c:numCache>
                <c:formatCode>General</c:formatCode>
                <c:ptCount val="4"/>
                <c:pt idx="0">
                  <c:v>128</c:v>
                </c:pt>
                <c:pt idx="1">
                  <c:v>-5</c:v>
                </c:pt>
                <c:pt idx="2">
                  <c:v>23</c:v>
                </c:pt>
                <c:pt idx="3">
                  <c:v>146</c:v>
                </c:pt>
              </c:numCache>
            </c:numRef>
          </c:val>
        </c:ser>
        <c:axId val="149355904"/>
        <c:axId val="149374080"/>
      </c:barChart>
      <c:catAx>
        <c:axId val="149355904"/>
        <c:scaling>
          <c:orientation val="minMax"/>
        </c:scaling>
        <c:axPos val="b"/>
        <c:tickLblPos val="low"/>
        <c:txPr>
          <a:bodyPr/>
          <a:lstStyle/>
          <a:p>
            <a:pPr>
              <a:defRPr sz="1200" b="1"/>
            </a:pPr>
            <a:endParaRPr lang="fi-FI"/>
          </a:p>
        </c:txPr>
        <c:crossAx val="149374080"/>
        <c:crosses val="autoZero"/>
        <c:auto val="1"/>
        <c:lblAlgn val="ctr"/>
        <c:lblOffset val="100"/>
      </c:catAx>
      <c:valAx>
        <c:axId val="149374080"/>
        <c:scaling>
          <c:orientation val="minMax"/>
          <c:max val="350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1200" b="1"/>
            </a:pPr>
            <a:endParaRPr lang="fi-FI"/>
          </a:p>
        </c:txPr>
        <c:crossAx val="149355904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b"/>
      <c:layout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1400" b="1"/>
          </a:pPr>
          <a:endParaRPr lang="fi-FI"/>
        </a:p>
      </c:txPr>
    </c:legend>
    <c:plotVisOnly val="1"/>
  </c:chart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title>
      <c:tx>
        <c:rich>
          <a:bodyPr/>
          <a:lstStyle/>
          <a:p>
            <a:pPr>
              <a:defRPr/>
            </a:pPr>
            <a:r>
              <a:rPr lang="fi-FI"/>
              <a:t>Pietarsaaren</a:t>
            </a:r>
            <a:r>
              <a:rPr lang="fi-FI" baseline="0"/>
              <a:t> väestönmuutokset 2010-14</a:t>
            </a:r>
            <a:endParaRPr lang="fi-FI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Prs!$P$12</c:f>
              <c:strCache>
                <c:ptCount val="1"/>
                <c:pt idx="0">
                  <c:v>2010</c:v>
                </c:pt>
              </c:strCache>
            </c:strRef>
          </c:tx>
          <c:dLbls>
            <c:showVal val="1"/>
          </c:dLbls>
          <c:cat>
            <c:strRef>
              <c:f>Prs!$O$13:$O$16</c:f>
              <c:strCache>
                <c:ptCount val="4"/>
                <c:pt idx="0">
                  <c:v>syntyneet - kuolleet</c:v>
                </c:pt>
                <c:pt idx="1">
                  <c:v>nettomaassamuutto</c:v>
                </c:pt>
                <c:pt idx="2">
                  <c:v>nettomaahanmuutto</c:v>
                </c:pt>
                <c:pt idx="3">
                  <c:v>KOKO VÄESTÖNMUUTOS</c:v>
                </c:pt>
              </c:strCache>
            </c:strRef>
          </c:cat>
          <c:val>
            <c:numRef>
              <c:f>Prs!$P$13:$P$16</c:f>
              <c:numCache>
                <c:formatCode>General</c:formatCode>
                <c:ptCount val="4"/>
                <c:pt idx="0">
                  <c:v>28</c:v>
                </c:pt>
                <c:pt idx="1">
                  <c:v>-125</c:v>
                </c:pt>
                <c:pt idx="2">
                  <c:v>120</c:v>
                </c:pt>
                <c:pt idx="3">
                  <c:v>23</c:v>
                </c:pt>
              </c:numCache>
            </c:numRef>
          </c:val>
        </c:ser>
        <c:ser>
          <c:idx val="1"/>
          <c:order val="1"/>
          <c:tx>
            <c:strRef>
              <c:f>Prs!$Q$12</c:f>
              <c:strCache>
                <c:ptCount val="1"/>
                <c:pt idx="0">
                  <c:v>2011</c:v>
                </c:pt>
              </c:strCache>
            </c:strRef>
          </c:tx>
          <c:dLbls>
            <c:showVal val="1"/>
          </c:dLbls>
          <c:cat>
            <c:strRef>
              <c:f>Prs!$O$13:$O$16</c:f>
              <c:strCache>
                <c:ptCount val="4"/>
                <c:pt idx="0">
                  <c:v>syntyneet - kuolleet</c:v>
                </c:pt>
                <c:pt idx="1">
                  <c:v>nettomaassamuutto</c:v>
                </c:pt>
                <c:pt idx="2">
                  <c:v>nettomaahanmuutto</c:v>
                </c:pt>
                <c:pt idx="3">
                  <c:v>KOKO VÄESTÖNMUUTOS</c:v>
                </c:pt>
              </c:strCache>
            </c:strRef>
          </c:cat>
          <c:val>
            <c:numRef>
              <c:f>Prs!$Q$13:$Q$16</c:f>
              <c:numCache>
                <c:formatCode>General</c:formatCode>
                <c:ptCount val="4"/>
                <c:pt idx="0">
                  <c:v>-26</c:v>
                </c:pt>
                <c:pt idx="1">
                  <c:v>-181</c:v>
                </c:pt>
                <c:pt idx="2">
                  <c:v>161</c:v>
                </c:pt>
                <c:pt idx="3">
                  <c:v>-46</c:v>
                </c:pt>
              </c:numCache>
            </c:numRef>
          </c:val>
        </c:ser>
        <c:ser>
          <c:idx val="2"/>
          <c:order val="2"/>
          <c:tx>
            <c:strRef>
              <c:f>Prs!$R$12</c:f>
              <c:strCache>
                <c:ptCount val="1"/>
                <c:pt idx="0">
                  <c:v>2012</c:v>
                </c:pt>
              </c:strCache>
            </c:strRef>
          </c:tx>
          <c:dLbls>
            <c:dLbl>
              <c:idx val="2"/>
              <c:layout>
                <c:manualLayout>
                  <c:x val="0"/>
                  <c:y val="8.3460564144125903E-3"/>
                </c:manualLayout>
              </c:layout>
              <c:showVal val="1"/>
            </c:dLbl>
            <c:showVal val="1"/>
          </c:dLbls>
          <c:cat>
            <c:strRef>
              <c:f>Prs!$O$13:$O$16</c:f>
              <c:strCache>
                <c:ptCount val="4"/>
                <c:pt idx="0">
                  <c:v>syntyneet - kuolleet</c:v>
                </c:pt>
                <c:pt idx="1">
                  <c:v>nettomaassamuutto</c:v>
                </c:pt>
                <c:pt idx="2">
                  <c:v>nettomaahanmuutto</c:v>
                </c:pt>
                <c:pt idx="3">
                  <c:v>KOKO VÄESTÖNMUUTOS</c:v>
                </c:pt>
              </c:strCache>
            </c:strRef>
          </c:cat>
          <c:val>
            <c:numRef>
              <c:f>Prs!$R$13:$R$16</c:f>
              <c:numCache>
                <c:formatCode>General</c:formatCode>
                <c:ptCount val="4"/>
                <c:pt idx="0">
                  <c:v>-5</c:v>
                </c:pt>
                <c:pt idx="1">
                  <c:v>-132</c:v>
                </c:pt>
                <c:pt idx="2">
                  <c:v>193</c:v>
                </c:pt>
                <c:pt idx="3">
                  <c:v>56</c:v>
                </c:pt>
              </c:numCache>
            </c:numRef>
          </c:val>
        </c:ser>
        <c:ser>
          <c:idx val="3"/>
          <c:order val="3"/>
          <c:tx>
            <c:strRef>
              <c:f>Prs!$S$12</c:f>
              <c:strCache>
                <c:ptCount val="1"/>
                <c:pt idx="0">
                  <c:v>2013</c:v>
                </c:pt>
              </c:strCache>
            </c:strRef>
          </c:tx>
          <c:dLbls>
            <c:showVal val="1"/>
          </c:dLbls>
          <c:cat>
            <c:strRef>
              <c:f>Prs!$O$13:$O$16</c:f>
              <c:strCache>
                <c:ptCount val="4"/>
                <c:pt idx="0">
                  <c:v>syntyneet - kuolleet</c:v>
                </c:pt>
                <c:pt idx="1">
                  <c:v>nettomaassamuutto</c:v>
                </c:pt>
                <c:pt idx="2">
                  <c:v>nettomaahanmuutto</c:v>
                </c:pt>
                <c:pt idx="3">
                  <c:v>KOKO VÄESTÖNMUUTOS</c:v>
                </c:pt>
              </c:strCache>
            </c:strRef>
          </c:cat>
          <c:val>
            <c:numRef>
              <c:f>Prs!$S$13:$S$16</c:f>
              <c:numCache>
                <c:formatCode>General</c:formatCode>
                <c:ptCount val="4"/>
                <c:pt idx="0">
                  <c:v>-34</c:v>
                </c:pt>
                <c:pt idx="1">
                  <c:v>-173</c:v>
                </c:pt>
                <c:pt idx="2">
                  <c:v>141</c:v>
                </c:pt>
                <c:pt idx="3">
                  <c:v>-66</c:v>
                </c:pt>
              </c:numCache>
            </c:numRef>
          </c:val>
        </c:ser>
        <c:ser>
          <c:idx val="4"/>
          <c:order val="4"/>
          <c:tx>
            <c:strRef>
              <c:f>Prs!$T$12</c:f>
              <c:strCache>
                <c:ptCount val="1"/>
                <c:pt idx="0">
                  <c:v>2014</c:v>
                </c:pt>
              </c:strCache>
            </c:strRef>
          </c:tx>
          <c:dLbls>
            <c:showVal val="1"/>
          </c:dLbls>
          <c:cat>
            <c:strRef>
              <c:f>Prs!$O$13:$O$16</c:f>
              <c:strCache>
                <c:ptCount val="4"/>
                <c:pt idx="0">
                  <c:v>syntyneet - kuolleet</c:v>
                </c:pt>
                <c:pt idx="1">
                  <c:v>nettomaassamuutto</c:v>
                </c:pt>
                <c:pt idx="2">
                  <c:v>nettomaahanmuutto</c:v>
                </c:pt>
                <c:pt idx="3">
                  <c:v>KOKO VÄESTÖNMUUTOS</c:v>
                </c:pt>
              </c:strCache>
            </c:strRef>
          </c:cat>
          <c:val>
            <c:numRef>
              <c:f>Prs!$T$13:$T$16</c:f>
              <c:numCache>
                <c:formatCode>General</c:formatCode>
                <c:ptCount val="4"/>
                <c:pt idx="0">
                  <c:v>-17</c:v>
                </c:pt>
                <c:pt idx="1">
                  <c:v>-178</c:v>
                </c:pt>
                <c:pt idx="2">
                  <c:v>155</c:v>
                </c:pt>
                <c:pt idx="3">
                  <c:v>-40</c:v>
                </c:pt>
              </c:numCache>
            </c:numRef>
          </c:val>
        </c:ser>
        <c:axId val="149291776"/>
        <c:axId val="149293312"/>
      </c:barChart>
      <c:catAx>
        <c:axId val="149291776"/>
        <c:scaling>
          <c:orientation val="minMax"/>
        </c:scaling>
        <c:axPos val="b"/>
        <c:tickLblPos val="low"/>
        <c:txPr>
          <a:bodyPr/>
          <a:lstStyle/>
          <a:p>
            <a:pPr>
              <a:defRPr sz="1200" b="1"/>
            </a:pPr>
            <a:endParaRPr lang="fi-FI"/>
          </a:p>
        </c:txPr>
        <c:crossAx val="149293312"/>
        <c:crosses val="autoZero"/>
        <c:auto val="1"/>
        <c:lblAlgn val="ctr"/>
        <c:lblOffset val="100"/>
      </c:catAx>
      <c:valAx>
        <c:axId val="149293312"/>
        <c:scaling>
          <c:orientation val="minMax"/>
          <c:max val="200"/>
          <c:min val="-200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1200" b="1"/>
            </a:pPr>
            <a:endParaRPr lang="fi-FI"/>
          </a:p>
        </c:txPr>
        <c:crossAx val="149291776"/>
        <c:crosses val="autoZero"/>
        <c:crossBetween val="between"/>
        <c:majorUnit val="50"/>
      </c:valAx>
      <c:spPr>
        <a:ln>
          <a:solidFill>
            <a:sysClr val="windowText" lastClr="000000"/>
          </a:solidFill>
        </a:ln>
      </c:spPr>
    </c:plotArea>
    <c:legend>
      <c:legendPos val="b"/>
      <c:layout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1400" b="1"/>
          </a:pPr>
          <a:endParaRPr lang="fi-FI"/>
        </a:p>
      </c:txPr>
    </c:legend>
    <c:plotVisOnly val="1"/>
  </c:chart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title>
      <c:tx>
        <c:rich>
          <a:bodyPr/>
          <a:lstStyle/>
          <a:p>
            <a:pPr>
              <a:defRPr/>
            </a:pPr>
            <a:r>
              <a:rPr lang="fi-FI"/>
              <a:t>Suurimpien</a:t>
            </a:r>
            <a:r>
              <a:rPr lang="fi-FI" baseline="0"/>
              <a:t> kuntien väestönmuutokset vuonna 2014</a:t>
            </a:r>
            <a:endParaRPr lang="fi-FI"/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fi-FI"/>
              </a:p>
            </c:txPr>
            <c:showVal val="1"/>
          </c:dLbls>
          <c:cat>
            <c:multiLvlStrRef>
              <c:f>Taul2!$H$5:$I$34</c:f>
              <c:multiLvlStrCache>
                <c:ptCount val="30"/>
                <c:lvl>
                  <c:pt idx="0">
                    <c:v>Helsinki</c:v>
                  </c:pt>
                  <c:pt idx="1">
                    <c:v>Espoo</c:v>
                  </c:pt>
                  <c:pt idx="2">
                    <c:v>Tampere</c:v>
                  </c:pt>
                  <c:pt idx="3">
                    <c:v>Vantaa</c:v>
                  </c:pt>
                  <c:pt idx="4">
                    <c:v>Oulu</c:v>
                  </c:pt>
                  <c:pt idx="5">
                    <c:v>Turku</c:v>
                  </c:pt>
                  <c:pt idx="6">
                    <c:v>Kuopio</c:v>
                  </c:pt>
                  <c:pt idx="7">
                    <c:v>Jyväskylä</c:v>
                  </c:pt>
                  <c:pt idx="8">
                    <c:v>VAASA</c:v>
                  </c:pt>
                  <c:pt idx="9">
                    <c:v>Joensuu</c:v>
                  </c:pt>
                  <c:pt idx="10">
                    <c:v>Seinäjoki</c:v>
                  </c:pt>
                  <c:pt idx="11">
                    <c:v>Lahti</c:v>
                  </c:pt>
                  <c:pt idx="12">
                    <c:v>Järvenpää</c:v>
                  </c:pt>
                  <c:pt idx="13">
                    <c:v>Nurmijärvi</c:v>
                  </c:pt>
                  <c:pt idx="14">
                    <c:v>Rovaniemi</c:v>
                  </c:pt>
                  <c:pt idx="15">
                    <c:v>Kirkkonummi</c:v>
                  </c:pt>
                  <c:pt idx="16">
                    <c:v>Porvoo</c:v>
                  </c:pt>
                  <c:pt idx="17">
                    <c:v>KOKKOLA</c:v>
                  </c:pt>
                  <c:pt idx="18">
                    <c:v>Hyvinkää</c:v>
                  </c:pt>
                  <c:pt idx="19">
                    <c:v>Hämeenlinna</c:v>
                  </c:pt>
                  <c:pt idx="20">
                    <c:v>Lappeenranta</c:v>
                  </c:pt>
                  <c:pt idx="21">
                    <c:v>Tuusula</c:v>
                  </c:pt>
                  <c:pt idx="22">
                    <c:v>Pori</c:v>
                  </c:pt>
                  <c:pt idx="23">
                    <c:v>Rauma</c:v>
                  </c:pt>
                  <c:pt idx="24">
                    <c:v>Mikkeli</c:v>
                  </c:pt>
                  <c:pt idx="25">
                    <c:v>Lohja</c:v>
                  </c:pt>
                  <c:pt idx="26">
                    <c:v>Kajaani</c:v>
                  </c:pt>
                  <c:pt idx="27">
                    <c:v>Kotka</c:v>
                  </c:pt>
                  <c:pt idx="28">
                    <c:v>Salo</c:v>
                  </c:pt>
                  <c:pt idx="29">
                    <c:v>Kouvola</c:v>
                  </c:pt>
                </c:lvl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5.</c:v>
                  </c:pt>
                  <c:pt idx="5">
                    <c:v>6.</c:v>
                  </c:pt>
                  <c:pt idx="6">
                    <c:v>7.</c:v>
                  </c:pt>
                  <c:pt idx="7">
                    <c:v>8.</c:v>
                  </c:pt>
                  <c:pt idx="8">
                    <c:v>9.</c:v>
                  </c:pt>
                  <c:pt idx="9">
                    <c:v>10.</c:v>
                  </c:pt>
                  <c:pt idx="10">
                    <c:v>11.</c:v>
                  </c:pt>
                  <c:pt idx="11">
                    <c:v>12.</c:v>
                  </c:pt>
                  <c:pt idx="12">
                    <c:v>13.</c:v>
                  </c:pt>
                  <c:pt idx="13">
                    <c:v>14.</c:v>
                  </c:pt>
                  <c:pt idx="14">
                    <c:v>15.</c:v>
                  </c:pt>
                  <c:pt idx="15">
                    <c:v>16.</c:v>
                  </c:pt>
                  <c:pt idx="16">
                    <c:v>17.</c:v>
                  </c:pt>
                  <c:pt idx="17">
                    <c:v>18.</c:v>
                  </c:pt>
                  <c:pt idx="18">
                    <c:v>19.</c:v>
                  </c:pt>
                  <c:pt idx="19">
                    <c:v>20.</c:v>
                  </c:pt>
                  <c:pt idx="20">
                    <c:v>21.</c:v>
                  </c:pt>
                  <c:pt idx="21">
                    <c:v>22.</c:v>
                  </c:pt>
                  <c:pt idx="22">
                    <c:v>23.</c:v>
                  </c:pt>
                  <c:pt idx="23">
                    <c:v>24.</c:v>
                  </c:pt>
                  <c:pt idx="24">
                    <c:v>25.</c:v>
                  </c:pt>
                  <c:pt idx="25">
                    <c:v>26.</c:v>
                  </c:pt>
                  <c:pt idx="26">
                    <c:v>27.</c:v>
                  </c:pt>
                  <c:pt idx="27">
                    <c:v>28.</c:v>
                  </c:pt>
                  <c:pt idx="28">
                    <c:v>29.</c:v>
                  </c:pt>
                  <c:pt idx="29">
                    <c:v>30.</c:v>
                  </c:pt>
                </c:lvl>
              </c:multiLvlStrCache>
            </c:multiLvlStrRef>
          </c:cat>
          <c:val>
            <c:numRef>
              <c:f>Taul2!$J$5:$J$34</c:f>
              <c:numCache>
                <c:formatCode>#,##0</c:formatCode>
                <c:ptCount val="30"/>
                <c:pt idx="0">
                  <c:v>9240</c:v>
                </c:pt>
                <c:pt idx="1">
                  <c:v>4893</c:v>
                </c:pt>
                <c:pt idx="2">
                  <c:v>2688</c:v>
                </c:pt>
                <c:pt idx="3">
                  <c:v>2622</c:v>
                </c:pt>
                <c:pt idx="4">
                  <c:v>2576</c:v>
                </c:pt>
                <c:pt idx="5">
                  <c:v>1919</c:v>
                </c:pt>
                <c:pt idx="6">
                  <c:v>1220</c:v>
                </c:pt>
                <c:pt idx="7">
                  <c:v>1145</c:v>
                </c:pt>
                <c:pt idx="8">
                  <c:v>688</c:v>
                </c:pt>
                <c:pt idx="9">
                  <c:v>590</c:v>
                </c:pt>
                <c:pt idx="10">
                  <c:v>534</c:v>
                </c:pt>
                <c:pt idx="11">
                  <c:v>447</c:v>
                </c:pt>
                <c:pt idx="12">
                  <c:v>445</c:v>
                </c:pt>
                <c:pt idx="13">
                  <c:v>410</c:v>
                </c:pt>
                <c:pt idx="14">
                  <c:v>341</c:v>
                </c:pt>
                <c:pt idx="15">
                  <c:v>322</c:v>
                </c:pt>
                <c:pt idx="16">
                  <c:v>321</c:v>
                </c:pt>
                <c:pt idx="17">
                  <c:v>265</c:v>
                </c:pt>
                <c:pt idx="18">
                  <c:v>210</c:v>
                </c:pt>
                <c:pt idx="19">
                  <c:v>184</c:v>
                </c:pt>
                <c:pt idx="20">
                  <c:v>160</c:v>
                </c:pt>
                <c:pt idx="21">
                  <c:v>88</c:v>
                </c:pt>
                <c:pt idx="22">
                  <c:v>24</c:v>
                </c:pt>
                <c:pt idx="23">
                  <c:v>7</c:v>
                </c:pt>
                <c:pt idx="24">
                  <c:v>-7</c:v>
                </c:pt>
                <c:pt idx="25">
                  <c:v>-41</c:v>
                </c:pt>
                <c:pt idx="26">
                  <c:v>-71</c:v>
                </c:pt>
                <c:pt idx="27">
                  <c:v>-214</c:v>
                </c:pt>
                <c:pt idx="28">
                  <c:v>-214</c:v>
                </c:pt>
                <c:pt idx="29">
                  <c:v>-449</c:v>
                </c:pt>
              </c:numCache>
            </c:numRef>
          </c:val>
        </c:ser>
        <c:axId val="237800832"/>
        <c:axId val="237147264"/>
      </c:barChart>
      <c:catAx>
        <c:axId val="237800832"/>
        <c:scaling>
          <c:orientation val="maxMin"/>
        </c:scaling>
        <c:axPos val="l"/>
        <c:tickLblPos val="low"/>
        <c:txPr>
          <a:bodyPr/>
          <a:lstStyle/>
          <a:p>
            <a:pPr>
              <a:defRPr b="1"/>
            </a:pPr>
            <a:endParaRPr lang="fi-FI"/>
          </a:p>
        </c:txPr>
        <c:crossAx val="237147264"/>
        <c:crosses val="autoZero"/>
        <c:auto val="1"/>
        <c:lblAlgn val="ctr"/>
        <c:lblOffset val="100"/>
      </c:catAx>
      <c:valAx>
        <c:axId val="237147264"/>
        <c:scaling>
          <c:orientation val="minMax"/>
        </c:scaling>
        <c:axPos val="t"/>
        <c:majorGridlines/>
        <c:numFmt formatCode="#,##0" sourceLinked="1"/>
        <c:tickLblPos val="high"/>
        <c:txPr>
          <a:bodyPr/>
          <a:lstStyle/>
          <a:p>
            <a:pPr>
              <a:defRPr b="1"/>
            </a:pPr>
            <a:endParaRPr lang="fi-FI"/>
          </a:p>
        </c:txPr>
        <c:crossAx val="237800832"/>
        <c:crosses val="autoZero"/>
        <c:crossBetween val="between"/>
        <c:majorUnit val="1000"/>
      </c:valAx>
      <c:spPr>
        <a:ln>
          <a:solidFill>
            <a:sysClr val="windowText" lastClr="000000"/>
          </a:solidFill>
        </a:ln>
      </c:spPr>
    </c:plotArea>
    <c:plotVisOnly val="1"/>
  </c:chart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title>
      <c:tx>
        <c:rich>
          <a:bodyPr/>
          <a:lstStyle/>
          <a:p>
            <a:pPr>
              <a:defRPr/>
            </a:pPr>
            <a:r>
              <a:rPr lang="fi-FI"/>
              <a:t>Suurimpien</a:t>
            </a:r>
            <a:r>
              <a:rPr lang="fi-FI" baseline="0"/>
              <a:t> kuntien väestön %-muutokset vuonna 2014</a:t>
            </a:r>
            <a:endParaRPr lang="fi-FI"/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dLbls>
            <c:showVal val="1"/>
          </c:dLbls>
          <c:cat>
            <c:multiLvlStrRef>
              <c:f>Taul2!$L$5:$M$34</c:f>
              <c:multiLvlStrCache>
                <c:ptCount val="30"/>
                <c:lvl>
                  <c:pt idx="0">
                    <c:v>Espoo</c:v>
                  </c:pt>
                  <c:pt idx="1">
                    <c:v>Helsinki</c:v>
                  </c:pt>
                  <c:pt idx="2">
                    <c:v>Oulu</c:v>
                  </c:pt>
                  <c:pt idx="3">
                    <c:v>Vantaa</c:v>
                  </c:pt>
                  <c:pt idx="4">
                    <c:v>Tampere</c:v>
                  </c:pt>
                  <c:pt idx="5">
                    <c:v>Kuopio</c:v>
                  </c:pt>
                  <c:pt idx="6">
                    <c:v>Järvenpää</c:v>
                  </c:pt>
                  <c:pt idx="7">
                    <c:v>Turku</c:v>
                  </c:pt>
                  <c:pt idx="8">
                    <c:v>VAASA</c:v>
                  </c:pt>
                  <c:pt idx="9">
                    <c:v>Nurmijärvi</c:v>
                  </c:pt>
                  <c:pt idx="10">
                    <c:v>Seinäjoki</c:v>
                  </c:pt>
                  <c:pt idx="11">
                    <c:v>Jyväskylä</c:v>
                  </c:pt>
                  <c:pt idx="12">
                    <c:v>Kirkkonummi</c:v>
                  </c:pt>
                  <c:pt idx="13">
                    <c:v>Joensuu</c:v>
                  </c:pt>
                  <c:pt idx="14">
                    <c:v>Porvoo</c:v>
                  </c:pt>
                  <c:pt idx="15">
                    <c:v>KOKKOLA</c:v>
                  </c:pt>
                  <c:pt idx="16">
                    <c:v>Rovaniemi</c:v>
                  </c:pt>
                  <c:pt idx="17">
                    <c:v>Hyvinkää</c:v>
                  </c:pt>
                  <c:pt idx="18">
                    <c:v>Lahti</c:v>
                  </c:pt>
                  <c:pt idx="19">
                    <c:v>Hämeenlinna</c:v>
                  </c:pt>
                  <c:pt idx="20">
                    <c:v>Tuusula</c:v>
                  </c:pt>
                  <c:pt idx="21">
                    <c:v>Lappeenranta</c:v>
                  </c:pt>
                  <c:pt idx="22">
                    <c:v>Pori</c:v>
                  </c:pt>
                  <c:pt idx="23">
                    <c:v>Rauma</c:v>
                  </c:pt>
                  <c:pt idx="24">
                    <c:v>Mikkeli</c:v>
                  </c:pt>
                  <c:pt idx="25">
                    <c:v>Lohja</c:v>
                  </c:pt>
                  <c:pt idx="26">
                    <c:v>Kajaani</c:v>
                  </c:pt>
                  <c:pt idx="27">
                    <c:v>Kotka</c:v>
                  </c:pt>
                  <c:pt idx="28">
                    <c:v>Salo</c:v>
                  </c:pt>
                  <c:pt idx="29">
                    <c:v>Kouvola</c:v>
                  </c:pt>
                </c:lvl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5.</c:v>
                  </c:pt>
                  <c:pt idx="5">
                    <c:v>6.</c:v>
                  </c:pt>
                  <c:pt idx="6">
                    <c:v>7.</c:v>
                  </c:pt>
                  <c:pt idx="7">
                    <c:v>8.</c:v>
                  </c:pt>
                  <c:pt idx="8">
                    <c:v>9.</c:v>
                  </c:pt>
                  <c:pt idx="9">
                    <c:v>10.</c:v>
                  </c:pt>
                  <c:pt idx="10">
                    <c:v>11.</c:v>
                  </c:pt>
                  <c:pt idx="11">
                    <c:v>12.</c:v>
                  </c:pt>
                  <c:pt idx="12">
                    <c:v>13.</c:v>
                  </c:pt>
                  <c:pt idx="13">
                    <c:v>14.</c:v>
                  </c:pt>
                  <c:pt idx="14">
                    <c:v>15.</c:v>
                  </c:pt>
                  <c:pt idx="15">
                    <c:v>16.</c:v>
                  </c:pt>
                  <c:pt idx="16">
                    <c:v>17.</c:v>
                  </c:pt>
                  <c:pt idx="17">
                    <c:v>18.</c:v>
                  </c:pt>
                  <c:pt idx="18">
                    <c:v>19.</c:v>
                  </c:pt>
                  <c:pt idx="19">
                    <c:v>20.</c:v>
                  </c:pt>
                  <c:pt idx="20">
                    <c:v>21.</c:v>
                  </c:pt>
                  <c:pt idx="21">
                    <c:v>22.</c:v>
                  </c:pt>
                  <c:pt idx="22">
                    <c:v>23.</c:v>
                  </c:pt>
                  <c:pt idx="23">
                    <c:v>24.</c:v>
                  </c:pt>
                  <c:pt idx="24">
                    <c:v>25.</c:v>
                  </c:pt>
                  <c:pt idx="25">
                    <c:v>26.</c:v>
                  </c:pt>
                  <c:pt idx="26">
                    <c:v>27.</c:v>
                  </c:pt>
                  <c:pt idx="27">
                    <c:v>28.</c:v>
                  </c:pt>
                  <c:pt idx="28">
                    <c:v>29.</c:v>
                  </c:pt>
                  <c:pt idx="29">
                    <c:v>30.</c:v>
                  </c:pt>
                </c:lvl>
              </c:multiLvlStrCache>
            </c:multiLvlStrRef>
          </c:cat>
          <c:val>
            <c:numRef>
              <c:f>Taul2!$N$5:$N$34</c:f>
              <c:numCache>
                <c:formatCode>0.00</c:formatCode>
                <c:ptCount val="30"/>
                <c:pt idx="0">
                  <c:v>1.8764884776014081</c:v>
                </c:pt>
                <c:pt idx="1">
                  <c:v>1.5081676089993863</c:v>
                </c:pt>
                <c:pt idx="2">
                  <c:v>1.3292190837882745</c:v>
                </c:pt>
                <c:pt idx="3">
                  <c:v>1.2599832771098232</c:v>
                </c:pt>
                <c:pt idx="4">
                  <c:v>1.2193462344519745</c:v>
                </c:pt>
                <c:pt idx="5">
                  <c:v>1.1472419175866544</c:v>
                </c:pt>
                <c:pt idx="6">
                  <c:v>1.1138087252521713</c:v>
                </c:pt>
                <c:pt idx="7">
                  <c:v>1.0539786458104485</c:v>
                </c:pt>
                <c:pt idx="8">
                  <c:v>1.0373788091253147</c:v>
                </c:pt>
                <c:pt idx="9">
                  <c:v>0.9956773034144446</c:v>
                </c:pt>
                <c:pt idx="10">
                  <c:v>0.88477979918480965</c:v>
                </c:pt>
                <c:pt idx="11">
                  <c:v>0.85030224717432301</c:v>
                </c:pt>
                <c:pt idx="12">
                  <c:v>0.84962663922530934</c:v>
                </c:pt>
                <c:pt idx="13">
                  <c:v>0.79225470317304725</c:v>
                </c:pt>
                <c:pt idx="14">
                  <c:v>0.64945575203334283</c:v>
                </c:pt>
                <c:pt idx="15">
                  <c:v>0.56345814462801136</c:v>
                </c:pt>
                <c:pt idx="16">
                  <c:v>0.55705300988319861</c:v>
                </c:pt>
                <c:pt idx="17">
                  <c:v>0.45466354897375943</c:v>
                </c:pt>
                <c:pt idx="18">
                  <c:v>0.43245230447738092</c:v>
                </c:pt>
                <c:pt idx="19">
                  <c:v>0.27136241630534169</c:v>
                </c:pt>
                <c:pt idx="20">
                  <c:v>0.23081967213114757</c:v>
                </c:pt>
                <c:pt idx="21">
                  <c:v>0.22020974978667179</c:v>
                </c:pt>
                <c:pt idx="22">
                  <c:v>2.8743547672371465E-2</c:v>
                </c:pt>
                <c:pt idx="23">
                  <c:v>1.7509192325971135E-2</c:v>
                </c:pt>
                <c:pt idx="24">
                  <c:v>-1.2812299807815503E-2</c:v>
                </c:pt>
                <c:pt idx="25">
                  <c:v>-8.5948472842378887E-2</c:v>
                </c:pt>
                <c:pt idx="26">
                  <c:v>-0.18749339811978449</c:v>
                </c:pt>
                <c:pt idx="27">
                  <c:v>-0.39071771557941243</c:v>
                </c:pt>
                <c:pt idx="28">
                  <c:v>-0.39281911964462718</c:v>
                </c:pt>
                <c:pt idx="29">
                  <c:v>-0.51653130248717305</c:v>
                </c:pt>
              </c:numCache>
            </c:numRef>
          </c:val>
        </c:ser>
        <c:axId val="237308544"/>
        <c:axId val="237326720"/>
      </c:barChart>
      <c:catAx>
        <c:axId val="237308544"/>
        <c:scaling>
          <c:orientation val="maxMin"/>
        </c:scaling>
        <c:axPos val="l"/>
        <c:tickLblPos val="low"/>
        <c:txPr>
          <a:bodyPr/>
          <a:lstStyle/>
          <a:p>
            <a:pPr>
              <a:defRPr b="1"/>
            </a:pPr>
            <a:endParaRPr lang="fi-FI"/>
          </a:p>
        </c:txPr>
        <c:crossAx val="237326720"/>
        <c:crosses val="autoZero"/>
        <c:auto val="1"/>
        <c:lblAlgn val="ctr"/>
        <c:lblOffset val="100"/>
      </c:catAx>
      <c:valAx>
        <c:axId val="237326720"/>
        <c:scaling>
          <c:orientation val="minMax"/>
          <c:max val="2"/>
          <c:min val="-0.60000000000000009"/>
        </c:scaling>
        <c:axPos val="t"/>
        <c:majorGridlines/>
        <c:numFmt formatCode="0.0" sourceLinked="0"/>
        <c:tickLblPos val="high"/>
        <c:txPr>
          <a:bodyPr/>
          <a:lstStyle/>
          <a:p>
            <a:pPr>
              <a:defRPr b="1"/>
            </a:pPr>
            <a:endParaRPr lang="fi-FI"/>
          </a:p>
        </c:txPr>
        <c:crossAx val="237308544"/>
        <c:crosses val="autoZero"/>
        <c:crossBetween val="between"/>
        <c:majorUnit val="0.2"/>
      </c:valAx>
      <c:spPr>
        <a:ln>
          <a:solidFill>
            <a:sysClr val="windowText" lastClr="000000"/>
          </a:solidFill>
        </a:ln>
      </c:spPr>
    </c:plotArea>
    <c:plotVisOnly val="1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title>
      <c:tx>
        <c:rich>
          <a:bodyPr/>
          <a:lstStyle/>
          <a:p>
            <a:pPr>
              <a:defRPr/>
            </a:pPr>
            <a:r>
              <a:rPr lang="fi-FI"/>
              <a:t>Maakuntien</a:t>
            </a:r>
            <a:r>
              <a:rPr lang="fi-FI" baseline="0"/>
              <a:t> väestönmuutosten osatekijät %-osuutena väkiluvusta vuonna 2014</a:t>
            </a:r>
            <a:endParaRPr lang="fi-FI"/>
          </a:p>
        </c:rich>
      </c:tx>
      <c:layout/>
    </c:title>
    <c:plotArea>
      <c:layout/>
      <c:barChart>
        <c:barDir val="bar"/>
        <c:grouping val="stacked"/>
        <c:ser>
          <c:idx val="0"/>
          <c:order val="0"/>
          <c:tx>
            <c:strRef>
              <c:f>maakunnat!$P$3</c:f>
              <c:strCache>
                <c:ptCount val="1"/>
                <c:pt idx="0">
                  <c:v>syntyneet - kuolleet </c:v>
                </c:pt>
              </c:strCache>
            </c:strRef>
          </c:tx>
          <c:dLbls>
            <c:txPr>
              <a:bodyPr/>
              <a:lstStyle/>
              <a:p>
                <a:pPr>
                  <a:defRPr sz="800"/>
                </a:pPr>
                <a:endParaRPr lang="fi-FI"/>
              </a:p>
            </c:txPr>
            <c:showVal val="1"/>
          </c:dLbls>
          <c:cat>
            <c:strRef>
              <c:f>maakunnat!$O$4:$O$22</c:f>
              <c:strCache>
                <c:ptCount val="19"/>
                <c:pt idx="0">
                  <c:v>Kainuu</c:v>
                </c:pt>
                <c:pt idx="1">
                  <c:v>Etelä-Savo</c:v>
                </c:pt>
                <c:pt idx="2">
                  <c:v>Kymenlaakso</c:v>
                </c:pt>
                <c:pt idx="3">
                  <c:v>Lappi</c:v>
                </c:pt>
                <c:pt idx="4">
                  <c:v>Etelä-Karjala</c:v>
                </c:pt>
                <c:pt idx="5">
                  <c:v>Etelä-Pohjanmaa</c:v>
                </c:pt>
                <c:pt idx="6">
                  <c:v>Satakunta</c:v>
                </c:pt>
                <c:pt idx="7">
                  <c:v>Päijät-Häme</c:v>
                </c:pt>
                <c:pt idx="8">
                  <c:v>Pohjois-Karjala</c:v>
                </c:pt>
                <c:pt idx="9">
                  <c:v>Kanta-Häme</c:v>
                </c:pt>
                <c:pt idx="10">
                  <c:v>Pohjois-Savo</c:v>
                </c:pt>
                <c:pt idx="11">
                  <c:v>Keski-Suomi</c:v>
                </c:pt>
                <c:pt idx="12">
                  <c:v>Keski-Pohjanmaa</c:v>
                </c:pt>
                <c:pt idx="13">
                  <c:v>Varsinais-Suomi</c:v>
                </c:pt>
                <c:pt idx="14">
                  <c:v>Pohjanmaa</c:v>
                </c:pt>
                <c:pt idx="15">
                  <c:v>Pohjois-Pohjanmaa</c:v>
                </c:pt>
                <c:pt idx="16">
                  <c:v>Pirkanmaa</c:v>
                </c:pt>
                <c:pt idx="17">
                  <c:v>Ahvenanmaa</c:v>
                </c:pt>
                <c:pt idx="18">
                  <c:v>Uusimaa</c:v>
                </c:pt>
              </c:strCache>
            </c:strRef>
          </c:cat>
          <c:val>
            <c:numRef>
              <c:f>maakunnat!$P$4:$P$22</c:f>
              <c:numCache>
                <c:formatCode>0.00</c:formatCode>
                <c:ptCount val="19"/>
                <c:pt idx="0">
                  <c:v>-0.33309780962955482</c:v>
                </c:pt>
                <c:pt idx="1">
                  <c:v>-0.59292187149622089</c:v>
                </c:pt>
                <c:pt idx="2">
                  <c:v>-0.34286730424055173</c:v>
                </c:pt>
                <c:pt idx="3">
                  <c:v>-0.1391914790607601</c:v>
                </c:pt>
                <c:pt idx="4">
                  <c:v>-0.39526891183454849</c:v>
                </c:pt>
                <c:pt idx="5">
                  <c:v>-7.1344376201997642E-2</c:v>
                </c:pt>
                <c:pt idx="6">
                  <c:v>-0.25309336332958382</c:v>
                </c:pt>
                <c:pt idx="7">
                  <c:v>-0.21522294128124442</c:v>
                </c:pt>
                <c:pt idx="8">
                  <c:v>-0.22866960267144171</c:v>
                </c:pt>
                <c:pt idx="9">
                  <c:v>-7.1835803876852913E-2</c:v>
                </c:pt>
                <c:pt idx="10">
                  <c:v>-0.23305613472979175</c:v>
                </c:pt>
                <c:pt idx="11">
                  <c:v>1.3798763195067306E-2</c:v>
                </c:pt>
                <c:pt idx="12">
                  <c:v>0.33258296420013067</c:v>
                </c:pt>
                <c:pt idx="13">
                  <c:v>3.5101148399620231E-2</c:v>
                </c:pt>
                <c:pt idx="14">
                  <c:v>0.22235832243612028</c:v>
                </c:pt>
                <c:pt idx="15">
                  <c:v>0.53710010332642022</c:v>
                </c:pt>
                <c:pt idx="16">
                  <c:v>0.14218338877029241</c:v>
                </c:pt>
                <c:pt idx="17">
                  <c:v>0.12446411284746232</c:v>
                </c:pt>
                <c:pt idx="18">
                  <c:v>0.40473316587329827</c:v>
                </c:pt>
              </c:numCache>
            </c:numRef>
          </c:val>
        </c:ser>
        <c:ser>
          <c:idx val="1"/>
          <c:order val="1"/>
          <c:tx>
            <c:strRef>
              <c:f>maakunnat!$Q$3</c:f>
              <c:strCache>
                <c:ptCount val="1"/>
                <c:pt idx="0">
                  <c:v>nettomaassamuutto</c:v>
                </c:pt>
              </c:strCache>
            </c:strRef>
          </c:tx>
          <c:dLbls>
            <c:txPr>
              <a:bodyPr/>
              <a:lstStyle/>
              <a:p>
                <a:pPr>
                  <a:defRPr sz="800"/>
                </a:pPr>
                <a:endParaRPr lang="fi-FI"/>
              </a:p>
            </c:txPr>
            <c:showVal val="1"/>
          </c:dLbls>
          <c:cat>
            <c:strRef>
              <c:f>maakunnat!$O$4:$O$22</c:f>
              <c:strCache>
                <c:ptCount val="19"/>
                <c:pt idx="0">
                  <c:v>Kainuu</c:v>
                </c:pt>
                <c:pt idx="1">
                  <c:v>Etelä-Savo</c:v>
                </c:pt>
                <c:pt idx="2">
                  <c:v>Kymenlaakso</c:v>
                </c:pt>
                <c:pt idx="3">
                  <c:v>Lappi</c:v>
                </c:pt>
                <c:pt idx="4">
                  <c:v>Etelä-Karjala</c:v>
                </c:pt>
                <c:pt idx="5">
                  <c:v>Etelä-Pohjanmaa</c:v>
                </c:pt>
                <c:pt idx="6">
                  <c:v>Satakunta</c:v>
                </c:pt>
                <c:pt idx="7">
                  <c:v>Päijät-Häme</c:v>
                </c:pt>
                <c:pt idx="8">
                  <c:v>Pohjois-Karjala</c:v>
                </c:pt>
                <c:pt idx="9">
                  <c:v>Kanta-Häme</c:v>
                </c:pt>
                <c:pt idx="10">
                  <c:v>Pohjois-Savo</c:v>
                </c:pt>
                <c:pt idx="11">
                  <c:v>Keski-Suomi</c:v>
                </c:pt>
                <c:pt idx="12">
                  <c:v>Keski-Pohjanmaa</c:v>
                </c:pt>
                <c:pt idx="13">
                  <c:v>Varsinais-Suomi</c:v>
                </c:pt>
                <c:pt idx="14">
                  <c:v>Pohjanmaa</c:v>
                </c:pt>
                <c:pt idx="15">
                  <c:v>Pohjois-Pohjanmaa</c:v>
                </c:pt>
                <c:pt idx="16">
                  <c:v>Pirkanmaa</c:v>
                </c:pt>
                <c:pt idx="17">
                  <c:v>Ahvenanmaa</c:v>
                </c:pt>
                <c:pt idx="18">
                  <c:v>Uusimaa</c:v>
                </c:pt>
              </c:strCache>
            </c:strRef>
          </c:cat>
          <c:val>
            <c:numRef>
              <c:f>maakunnat!$Q$4:$Q$22</c:f>
              <c:numCache>
                <c:formatCode>0.00</c:formatCode>
                <c:ptCount val="19"/>
                <c:pt idx="0">
                  <c:v>-0.84031492883819525</c:v>
                </c:pt>
                <c:pt idx="1">
                  <c:v>-0.17675535212568097</c:v>
                </c:pt>
                <c:pt idx="2">
                  <c:v>-0.54680944468833526</c:v>
                </c:pt>
                <c:pt idx="3">
                  <c:v>-0.5017495213573645</c:v>
                </c:pt>
                <c:pt idx="4">
                  <c:v>-0.21242858985350013</c:v>
                </c:pt>
                <c:pt idx="5">
                  <c:v>-0.37016357507703129</c:v>
                </c:pt>
                <c:pt idx="6">
                  <c:v>-0.21738354134304641</c:v>
                </c:pt>
                <c:pt idx="7">
                  <c:v>-0.12616517247521225</c:v>
                </c:pt>
                <c:pt idx="8">
                  <c:v>-0.12764361418961429</c:v>
                </c:pt>
                <c:pt idx="9">
                  <c:v>-0.20923603192702392</c:v>
                </c:pt>
                <c:pt idx="10">
                  <c:v>4.9106819407659048E-2</c:v>
                </c:pt>
                <c:pt idx="11">
                  <c:v>-0.14742889097887699</c:v>
                </c:pt>
                <c:pt idx="12">
                  <c:v>-0.32677365478178783</c:v>
                </c:pt>
                <c:pt idx="13">
                  <c:v>9.0924661517088556E-2</c:v>
                </c:pt>
                <c:pt idx="14">
                  <c:v>-0.31395008800534102</c:v>
                </c:pt>
                <c:pt idx="15">
                  <c:v>-0.19826835770176396</c:v>
                </c:pt>
                <c:pt idx="16">
                  <c:v>0.35684853298912772</c:v>
                </c:pt>
                <c:pt idx="17">
                  <c:v>0.28695892684276036</c:v>
                </c:pt>
                <c:pt idx="18">
                  <c:v>0.29400016575677002</c:v>
                </c:pt>
              </c:numCache>
            </c:numRef>
          </c:val>
        </c:ser>
        <c:ser>
          <c:idx val="2"/>
          <c:order val="2"/>
          <c:tx>
            <c:strRef>
              <c:f>maakunnat!$R$3</c:f>
              <c:strCache>
                <c:ptCount val="1"/>
                <c:pt idx="0">
                  <c:v>nettomaahanmuutto</c:v>
                </c:pt>
              </c:strCache>
            </c:strRef>
          </c:tx>
          <c:dLbls>
            <c:txPr>
              <a:bodyPr/>
              <a:lstStyle/>
              <a:p>
                <a:pPr>
                  <a:defRPr sz="800"/>
                </a:pPr>
                <a:endParaRPr lang="fi-FI"/>
              </a:p>
            </c:txPr>
            <c:showVal val="1"/>
          </c:dLbls>
          <c:cat>
            <c:strRef>
              <c:f>maakunnat!$O$4:$O$22</c:f>
              <c:strCache>
                <c:ptCount val="19"/>
                <c:pt idx="0">
                  <c:v>Kainuu</c:v>
                </c:pt>
                <c:pt idx="1">
                  <c:v>Etelä-Savo</c:v>
                </c:pt>
                <c:pt idx="2">
                  <c:v>Kymenlaakso</c:v>
                </c:pt>
                <c:pt idx="3">
                  <c:v>Lappi</c:v>
                </c:pt>
                <c:pt idx="4">
                  <c:v>Etelä-Karjala</c:v>
                </c:pt>
                <c:pt idx="5">
                  <c:v>Etelä-Pohjanmaa</c:v>
                </c:pt>
                <c:pt idx="6">
                  <c:v>Satakunta</c:v>
                </c:pt>
                <c:pt idx="7">
                  <c:v>Päijät-Häme</c:v>
                </c:pt>
                <c:pt idx="8">
                  <c:v>Pohjois-Karjala</c:v>
                </c:pt>
                <c:pt idx="9">
                  <c:v>Kanta-Häme</c:v>
                </c:pt>
                <c:pt idx="10">
                  <c:v>Pohjois-Savo</c:v>
                </c:pt>
                <c:pt idx="11">
                  <c:v>Keski-Suomi</c:v>
                </c:pt>
                <c:pt idx="12">
                  <c:v>Keski-Pohjanmaa</c:v>
                </c:pt>
                <c:pt idx="13">
                  <c:v>Varsinais-Suomi</c:v>
                </c:pt>
                <c:pt idx="14">
                  <c:v>Pohjanmaa</c:v>
                </c:pt>
                <c:pt idx="15">
                  <c:v>Pohjois-Pohjanmaa</c:v>
                </c:pt>
                <c:pt idx="16">
                  <c:v>Pirkanmaa</c:v>
                </c:pt>
                <c:pt idx="17">
                  <c:v>Ahvenanmaa</c:v>
                </c:pt>
                <c:pt idx="18">
                  <c:v>Uusimaa</c:v>
                </c:pt>
              </c:strCache>
            </c:strRef>
          </c:cat>
          <c:val>
            <c:numRef>
              <c:f>maakunnat!$R$4:$R$22</c:f>
              <c:numCache>
                <c:formatCode>0.00</c:formatCode>
                <c:ptCount val="19"/>
                <c:pt idx="0">
                  <c:v>0.26622590087816694</c:v>
                </c:pt>
                <c:pt idx="1">
                  <c:v>0.178733956813655</c:v>
                </c:pt>
                <c:pt idx="2">
                  <c:v>0.39399176451629037</c:v>
                </c:pt>
                <c:pt idx="3">
                  <c:v>0.22831803877555512</c:v>
                </c:pt>
                <c:pt idx="4">
                  <c:v>0.27160512559840377</c:v>
                </c:pt>
                <c:pt idx="5">
                  <c:v>0.15768141117108175</c:v>
                </c:pt>
                <c:pt idx="6">
                  <c:v>0.23479207956148337</c:v>
                </c:pt>
                <c:pt idx="7">
                  <c:v>0.18900037602169051</c:v>
                </c:pt>
                <c:pt idx="8">
                  <c:v>0.27101582538837538</c:v>
                </c:pt>
                <c:pt idx="9">
                  <c:v>0.23489167616875714</c:v>
                </c:pt>
                <c:pt idx="10">
                  <c:v>0.18716943462755295</c:v>
                </c:pt>
                <c:pt idx="11">
                  <c:v>0.15795952604879679</c:v>
                </c:pt>
                <c:pt idx="12">
                  <c:v>0.2527049596979159</c:v>
                </c:pt>
                <c:pt idx="13">
                  <c:v>0.30512624783525299</c:v>
                </c:pt>
                <c:pt idx="14">
                  <c:v>0.56334453401309881</c:v>
                </c:pt>
                <c:pt idx="15">
                  <c:v>0.2096120697095763</c:v>
                </c:pt>
                <c:pt idx="16">
                  <c:v>0.17792781611477931</c:v>
                </c:pt>
                <c:pt idx="17">
                  <c:v>0.48056976904992399</c:v>
                </c:pt>
                <c:pt idx="18">
                  <c:v>0.50319019467696435</c:v>
                </c:pt>
              </c:numCache>
            </c:numRef>
          </c:val>
        </c:ser>
        <c:overlap val="100"/>
        <c:axId val="139252096"/>
        <c:axId val="139253632"/>
      </c:barChart>
      <c:catAx>
        <c:axId val="139252096"/>
        <c:scaling>
          <c:orientation val="minMax"/>
        </c:scaling>
        <c:axPos val="l"/>
        <c:tickLblPos val="low"/>
        <c:txPr>
          <a:bodyPr/>
          <a:lstStyle/>
          <a:p>
            <a:pPr>
              <a:defRPr b="1"/>
            </a:pPr>
            <a:endParaRPr lang="fi-FI"/>
          </a:p>
        </c:txPr>
        <c:crossAx val="139253632"/>
        <c:crosses val="autoZero"/>
        <c:auto val="1"/>
        <c:lblAlgn val="ctr"/>
        <c:lblOffset val="100"/>
      </c:catAx>
      <c:valAx>
        <c:axId val="139253632"/>
        <c:scaling>
          <c:orientation val="minMax"/>
          <c:max val="1.4"/>
          <c:min val="-1.2"/>
        </c:scaling>
        <c:axPos val="b"/>
        <c:majorGridlines/>
        <c:numFmt formatCode="0.0" sourceLinked="0"/>
        <c:tickLblPos val="nextTo"/>
        <c:txPr>
          <a:bodyPr/>
          <a:lstStyle/>
          <a:p>
            <a:pPr>
              <a:defRPr b="1"/>
            </a:pPr>
            <a:endParaRPr lang="fi-FI"/>
          </a:p>
        </c:txPr>
        <c:crossAx val="139252096"/>
        <c:crosses val="autoZero"/>
        <c:crossBetween val="between"/>
        <c:majorUnit val="0.2"/>
      </c:valAx>
      <c:spPr>
        <a:ln>
          <a:solidFill>
            <a:srgbClr val="4F81BD"/>
          </a:solidFill>
        </a:ln>
      </c:spPr>
    </c:plotArea>
    <c:legend>
      <c:legendPos val="b"/>
      <c:layout/>
      <c:spPr>
        <a:ln>
          <a:solidFill>
            <a:schemeClr val="accent1"/>
          </a:solidFill>
        </a:ln>
      </c:spPr>
      <c:txPr>
        <a:bodyPr/>
        <a:lstStyle/>
        <a:p>
          <a:pPr>
            <a:defRPr sz="1400" b="1"/>
          </a:pPr>
          <a:endParaRPr lang="fi-FI"/>
        </a:p>
      </c:txPr>
    </c:legend>
    <c:plotVisOnly val="1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title>
      <c:tx>
        <c:rich>
          <a:bodyPr/>
          <a:lstStyle/>
          <a:p>
            <a:pPr>
              <a:defRPr/>
            </a:pPr>
            <a:r>
              <a:rPr lang="fi-FI"/>
              <a:t>Maakuntien</a:t>
            </a:r>
            <a:r>
              <a:rPr lang="fi-FI" baseline="0"/>
              <a:t> väkiluku 31.12.2014, koko maa 5 474 289</a:t>
            </a:r>
            <a:endParaRPr lang="fi-FI"/>
          </a:p>
        </c:rich>
      </c:tx>
      <c:layout/>
    </c:title>
    <c:plotArea>
      <c:layout>
        <c:manualLayout>
          <c:layoutTarget val="inner"/>
          <c:xMode val="edge"/>
          <c:yMode val="edge"/>
          <c:x val="0.18089831377947252"/>
          <c:y val="0.17316670574088747"/>
          <c:w val="0.50538573620645677"/>
          <c:h val="0.77254581171723891"/>
        </c:manualLayout>
      </c:layout>
      <c:pieChart>
        <c:varyColors val="1"/>
        <c:ser>
          <c:idx val="0"/>
          <c:order val="0"/>
          <c:dPt>
            <c:idx val="10"/>
            <c:explosion val="4"/>
          </c:dPt>
          <c:dPt>
            <c:idx val="11"/>
            <c:spPr>
              <a:solidFill>
                <a:srgbClr val="FF0000"/>
              </a:solidFill>
            </c:spPr>
          </c:dPt>
          <c:dPt>
            <c:idx val="17"/>
            <c:explosion val="2"/>
          </c:dPt>
          <c:dLbls>
            <c:dLbl>
              <c:idx val="16"/>
              <c:layout>
                <c:manualLayout>
                  <c:x val="-2.593424824374195E-2"/>
                  <c:y val="-1.8778626932428318E-2"/>
                </c:manualLayout>
              </c:layout>
              <c:dLblPos val="outEnd"/>
              <c:showVal val="1"/>
              <c:showPercent val="1"/>
            </c:dLbl>
            <c:dLbl>
              <c:idx val="17"/>
              <c:layout>
                <c:manualLayout>
                  <c:x val="5.0047971083879621E-17"/>
                  <c:y val="-3.129771155404721E-2"/>
                </c:manualLayout>
              </c:layout>
              <c:dLblPos val="outEnd"/>
              <c:showVal val="1"/>
              <c:showPercent val="1"/>
            </c:dLbl>
            <c:dLbl>
              <c:idx val="18"/>
              <c:layout>
                <c:manualLayout>
                  <c:x val="5.7328338223008583E-2"/>
                  <c:y val="-2.0865141036031473E-2"/>
                </c:manualLayout>
              </c:layout>
              <c:dLblPos val="outEnd"/>
              <c:showVal val="1"/>
              <c:showPercent val="1"/>
            </c:dLbl>
            <c:numFmt formatCode="#,##0.00" sourceLinked="0"/>
            <c:txPr>
              <a:bodyPr/>
              <a:lstStyle/>
              <a:p>
                <a:pPr>
                  <a:defRPr b="1"/>
                </a:pPr>
                <a:endParaRPr lang="fi-FI"/>
              </a:p>
            </c:txPr>
            <c:dLblPos val="outEnd"/>
            <c:showVal val="1"/>
            <c:showPercent val="1"/>
            <c:showLeaderLines val="1"/>
          </c:dLbls>
          <c:cat>
            <c:strRef>
              <c:f>maakunnat!$E$28:$E$46</c:f>
              <c:strCache>
                <c:ptCount val="19"/>
                <c:pt idx="0">
                  <c:v>Uusimaa</c:v>
                </c:pt>
                <c:pt idx="1">
                  <c:v>Pirkanmaa</c:v>
                </c:pt>
                <c:pt idx="2">
                  <c:v>Varsinais-Suomi</c:v>
                </c:pt>
                <c:pt idx="3">
                  <c:v>Pohjois-Pohjanmaa</c:v>
                </c:pt>
                <c:pt idx="4">
                  <c:v>Keski-Suomi</c:v>
                </c:pt>
                <c:pt idx="5">
                  <c:v>Pohjois-Savo</c:v>
                </c:pt>
                <c:pt idx="6">
                  <c:v>Satakunta</c:v>
                </c:pt>
                <c:pt idx="7">
                  <c:v>Päijät-Häme</c:v>
                </c:pt>
                <c:pt idx="8">
                  <c:v>Etelä-Pohjanmaa</c:v>
                </c:pt>
                <c:pt idx="9">
                  <c:v>Lappi</c:v>
                </c:pt>
                <c:pt idx="10">
                  <c:v>Pohjanmaa</c:v>
                </c:pt>
                <c:pt idx="11">
                  <c:v>Kymenlaakso</c:v>
                </c:pt>
                <c:pt idx="12">
                  <c:v>Kanta-Häme</c:v>
                </c:pt>
                <c:pt idx="13">
                  <c:v>Pohjois-Karjala</c:v>
                </c:pt>
                <c:pt idx="14">
                  <c:v>Etelä-Savo</c:v>
                </c:pt>
                <c:pt idx="15">
                  <c:v>Etelä-Karjala</c:v>
                </c:pt>
                <c:pt idx="16">
                  <c:v>Kainuu</c:v>
                </c:pt>
                <c:pt idx="17">
                  <c:v>Keski-Pohjanmaa</c:v>
                </c:pt>
                <c:pt idx="18">
                  <c:v>Ahvenanmaa</c:v>
                </c:pt>
              </c:strCache>
            </c:strRef>
          </c:cat>
          <c:val>
            <c:numRef>
              <c:f>maakunnat!$F$28:$F$46</c:f>
              <c:numCache>
                <c:formatCode>General</c:formatCode>
                <c:ptCount val="19"/>
                <c:pt idx="0">
                  <c:v>1604761</c:v>
                </c:pt>
                <c:pt idx="1">
                  <c:v>503575</c:v>
                </c:pt>
                <c:pt idx="2">
                  <c:v>472919</c:v>
                </c:pt>
                <c:pt idx="3">
                  <c:v>405511</c:v>
                </c:pt>
                <c:pt idx="4">
                  <c:v>275387</c:v>
                </c:pt>
                <c:pt idx="5">
                  <c:v>248438</c:v>
                </c:pt>
                <c:pt idx="6">
                  <c:v>224028</c:v>
                </c:pt>
                <c:pt idx="7">
                  <c:v>202116</c:v>
                </c:pt>
                <c:pt idx="8">
                  <c:v>193428</c:v>
                </c:pt>
                <c:pt idx="9">
                  <c:v>181764</c:v>
                </c:pt>
                <c:pt idx="10">
                  <c:v>181239</c:v>
                </c:pt>
                <c:pt idx="11">
                  <c:v>179953</c:v>
                </c:pt>
                <c:pt idx="12">
                  <c:v>175400</c:v>
                </c:pt>
                <c:pt idx="13">
                  <c:v>165304</c:v>
                </c:pt>
                <c:pt idx="14">
                  <c:v>151622</c:v>
                </c:pt>
                <c:pt idx="15">
                  <c:v>131809</c:v>
                </c:pt>
                <c:pt idx="16">
                  <c:v>79256</c:v>
                </c:pt>
                <c:pt idx="17">
                  <c:v>68855</c:v>
                </c:pt>
                <c:pt idx="18">
                  <c:v>28924</c:v>
                </c:pt>
              </c:numCache>
            </c:numRef>
          </c:val>
        </c:ser>
        <c:firstSliceAng val="0"/>
      </c:pieChart>
    </c:plotArea>
    <c:legend>
      <c:legendPos val="r"/>
      <c:layout/>
      <c:spPr>
        <a:ln>
          <a:solidFill>
            <a:schemeClr val="tx1"/>
          </a:solidFill>
        </a:ln>
      </c:spPr>
      <c:txPr>
        <a:bodyPr/>
        <a:lstStyle/>
        <a:p>
          <a:pPr>
            <a:defRPr sz="1200" b="1"/>
          </a:pPr>
          <a:endParaRPr lang="fi-FI"/>
        </a:p>
      </c:txPr>
    </c:legend>
    <c:plotVisOnly val="1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title>
      <c:tx>
        <c:rich>
          <a:bodyPr/>
          <a:lstStyle/>
          <a:p>
            <a:pPr>
              <a:defRPr/>
            </a:pPr>
            <a:r>
              <a:rPr lang="fi-FI"/>
              <a:t>Pohjanmaan</a:t>
            </a:r>
            <a:r>
              <a:rPr lang="fi-FI" baseline="0"/>
              <a:t> väestönmuutokset 2010-14</a:t>
            </a:r>
            <a:endParaRPr lang="fi-FI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Pohj!$P$12</c:f>
              <c:strCache>
                <c:ptCount val="1"/>
                <c:pt idx="0">
                  <c:v>2010</c:v>
                </c:pt>
              </c:strCache>
            </c:strRef>
          </c:tx>
          <c:dLbls>
            <c:showVal val="1"/>
          </c:dLbls>
          <c:cat>
            <c:strRef>
              <c:f>Pohj!$O$13:$O$16</c:f>
              <c:strCache>
                <c:ptCount val="4"/>
                <c:pt idx="0">
                  <c:v>syntyneet - kuolleet</c:v>
                </c:pt>
                <c:pt idx="1">
                  <c:v>nettomaassamuutto</c:v>
                </c:pt>
                <c:pt idx="2">
                  <c:v>nettomaahanmuutto</c:v>
                </c:pt>
                <c:pt idx="3">
                  <c:v>KOKO VÄESTÖNMUUTOS</c:v>
                </c:pt>
              </c:strCache>
            </c:strRef>
          </c:cat>
          <c:val>
            <c:numRef>
              <c:f>Pohj!$P$13:$P$16</c:f>
              <c:numCache>
                <c:formatCode>General</c:formatCode>
                <c:ptCount val="4"/>
                <c:pt idx="0">
                  <c:v>591</c:v>
                </c:pt>
                <c:pt idx="1">
                  <c:v>-422</c:v>
                </c:pt>
                <c:pt idx="2">
                  <c:v>749</c:v>
                </c:pt>
                <c:pt idx="3">
                  <c:v>888</c:v>
                </c:pt>
              </c:numCache>
            </c:numRef>
          </c:val>
        </c:ser>
        <c:ser>
          <c:idx val="1"/>
          <c:order val="1"/>
          <c:tx>
            <c:strRef>
              <c:f>Pohj!$Q$12</c:f>
              <c:strCache>
                <c:ptCount val="1"/>
                <c:pt idx="0">
                  <c:v>2011</c:v>
                </c:pt>
              </c:strCache>
            </c:strRef>
          </c:tx>
          <c:dLbls>
            <c:dLbl>
              <c:idx val="2"/>
              <c:layout>
                <c:manualLayout>
                  <c:x val="0"/>
                  <c:y val="6.2595423108094588E-3"/>
                </c:manualLayout>
              </c:layout>
              <c:showVal val="1"/>
            </c:dLbl>
            <c:showVal val="1"/>
          </c:dLbls>
          <c:cat>
            <c:strRef>
              <c:f>Pohj!$O$13:$O$16</c:f>
              <c:strCache>
                <c:ptCount val="4"/>
                <c:pt idx="0">
                  <c:v>syntyneet - kuolleet</c:v>
                </c:pt>
                <c:pt idx="1">
                  <c:v>nettomaassamuutto</c:v>
                </c:pt>
                <c:pt idx="2">
                  <c:v>nettomaahanmuutto</c:v>
                </c:pt>
                <c:pt idx="3">
                  <c:v>KOKO VÄESTÖNMUUTOS</c:v>
                </c:pt>
              </c:strCache>
            </c:strRef>
          </c:cat>
          <c:val>
            <c:numRef>
              <c:f>Pohj!$Q$13:$Q$16</c:f>
              <c:numCache>
                <c:formatCode>General</c:formatCode>
                <c:ptCount val="4"/>
                <c:pt idx="0">
                  <c:v>390</c:v>
                </c:pt>
                <c:pt idx="1">
                  <c:v>-174</c:v>
                </c:pt>
                <c:pt idx="2">
                  <c:v>1020</c:v>
                </c:pt>
                <c:pt idx="3">
                  <c:v>1122</c:v>
                </c:pt>
              </c:numCache>
            </c:numRef>
          </c:val>
        </c:ser>
        <c:ser>
          <c:idx val="2"/>
          <c:order val="2"/>
          <c:tx>
            <c:strRef>
              <c:f>Pohj!$R$12</c:f>
              <c:strCache>
                <c:ptCount val="1"/>
                <c:pt idx="0">
                  <c:v>2012</c:v>
                </c:pt>
              </c:strCache>
            </c:strRef>
          </c:tx>
          <c:dLbls>
            <c:showVal val="1"/>
          </c:dLbls>
          <c:cat>
            <c:strRef>
              <c:f>Pohj!$O$13:$O$16</c:f>
              <c:strCache>
                <c:ptCount val="4"/>
                <c:pt idx="0">
                  <c:v>syntyneet - kuolleet</c:v>
                </c:pt>
                <c:pt idx="1">
                  <c:v>nettomaassamuutto</c:v>
                </c:pt>
                <c:pt idx="2">
                  <c:v>nettomaahanmuutto</c:v>
                </c:pt>
                <c:pt idx="3">
                  <c:v>KOKO VÄESTÖNMUUTOS</c:v>
                </c:pt>
              </c:strCache>
            </c:strRef>
          </c:cat>
          <c:val>
            <c:numRef>
              <c:f>Pohj!$R$13:$R$16</c:f>
              <c:numCache>
                <c:formatCode>General</c:formatCode>
                <c:ptCount val="4"/>
                <c:pt idx="0">
                  <c:v>403</c:v>
                </c:pt>
                <c:pt idx="1">
                  <c:v>-556</c:v>
                </c:pt>
                <c:pt idx="2">
                  <c:v>726</c:v>
                </c:pt>
                <c:pt idx="3">
                  <c:v>562</c:v>
                </c:pt>
              </c:numCache>
            </c:numRef>
          </c:val>
        </c:ser>
        <c:ser>
          <c:idx val="3"/>
          <c:order val="3"/>
          <c:tx>
            <c:strRef>
              <c:f>Pohj!$S$12</c:f>
              <c:strCache>
                <c:ptCount val="1"/>
                <c:pt idx="0">
                  <c:v>2013</c:v>
                </c:pt>
              </c:strCache>
            </c:strRef>
          </c:tx>
          <c:dLbls>
            <c:dLbl>
              <c:idx val="1"/>
              <c:layout>
                <c:manualLayout>
                  <c:x val="0"/>
                  <c:y val="1.2519248914067983E-2"/>
                </c:manualLayout>
              </c:layout>
              <c:showVal val="1"/>
            </c:dLbl>
            <c:dLbl>
              <c:idx val="2"/>
              <c:layout>
                <c:manualLayout>
                  <c:x val="1.3649604338811605E-3"/>
                  <c:y val="4.1730282072062943E-3"/>
                </c:manualLayout>
              </c:layout>
              <c:showVal val="1"/>
            </c:dLbl>
            <c:showVal val="1"/>
          </c:dLbls>
          <c:cat>
            <c:strRef>
              <c:f>Pohj!$O$13:$O$16</c:f>
              <c:strCache>
                <c:ptCount val="4"/>
                <c:pt idx="0">
                  <c:v>syntyneet - kuolleet</c:v>
                </c:pt>
                <c:pt idx="1">
                  <c:v>nettomaassamuutto</c:v>
                </c:pt>
                <c:pt idx="2">
                  <c:v>nettomaahanmuutto</c:v>
                </c:pt>
                <c:pt idx="3">
                  <c:v>KOKO VÄESTÖNMUUTOS</c:v>
                </c:pt>
              </c:strCache>
            </c:strRef>
          </c:cat>
          <c:val>
            <c:numRef>
              <c:f>Pohj!$S$13:$S$16</c:f>
              <c:numCache>
                <c:formatCode>General</c:formatCode>
                <c:ptCount val="4"/>
                <c:pt idx="0">
                  <c:v>279</c:v>
                </c:pt>
                <c:pt idx="1">
                  <c:v>-631</c:v>
                </c:pt>
                <c:pt idx="2">
                  <c:v>1089</c:v>
                </c:pt>
                <c:pt idx="3">
                  <c:v>673</c:v>
                </c:pt>
              </c:numCache>
            </c:numRef>
          </c:val>
        </c:ser>
        <c:ser>
          <c:idx val="4"/>
          <c:order val="4"/>
          <c:tx>
            <c:strRef>
              <c:f>Pohj!$T$12</c:f>
              <c:strCache>
                <c:ptCount val="1"/>
                <c:pt idx="0">
                  <c:v>2014</c:v>
                </c:pt>
              </c:strCache>
            </c:strRef>
          </c:tx>
          <c:dLbls>
            <c:showVal val="1"/>
          </c:dLbls>
          <c:cat>
            <c:strRef>
              <c:f>Pohj!$O$13:$O$16</c:f>
              <c:strCache>
                <c:ptCount val="4"/>
                <c:pt idx="0">
                  <c:v>syntyneet - kuolleet</c:v>
                </c:pt>
                <c:pt idx="1">
                  <c:v>nettomaassamuutto</c:v>
                </c:pt>
                <c:pt idx="2">
                  <c:v>nettomaahanmuutto</c:v>
                </c:pt>
                <c:pt idx="3">
                  <c:v>KOKO VÄESTÖNMUUTOS</c:v>
                </c:pt>
              </c:strCache>
            </c:strRef>
          </c:cat>
          <c:val>
            <c:numRef>
              <c:f>Pohj!$T$13:$T$16</c:f>
              <c:numCache>
                <c:formatCode>General</c:formatCode>
                <c:ptCount val="4"/>
                <c:pt idx="0">
                  <c:v>403</c:v>
                </c:pt>
                <c:pt idx="1">
                  <c:v>-569</c:v>
                </c:pt>
                <c:pt idx="2">
                  <c:v>1007</c:v>
                </c:pt>
                <c:pt idx="3">
                  <c:v>855</c:v>
                </c:pt>
              </c:numCache>
            </c:numRef>
          </c:val>
        </c:ser>
        <c:axId val="139585408"/>
        <c:axId val="139586944"/>
      </c:barChart>
      <c:catAx>
        <c:axId val="139585408"/>
        <c:scaling>
          <c:orientation val="minMax"/>
        </c:scaling>
        <c:axPos val="b"/>
        <c:tickLblPos val="low"/>
        <c:txPr>
          <a:bodyPr/>
          <a:lstStyle/>
          <a:p>
            <a:pPr>
              <a:defRPr sz="1200" b="1"/>
            </a:pPr>
            <a:endParaRPr lang="fi-FI"/>
          </a:p>
        </c:txPr>
        <c:crossAx val="139586944"/>
        <c:crosses val="autoZero"/>
        <c:auto val="1"/>
        <c:lblAlgn val="ctr"/>
        <c:lblOffset val="100"/>
      </c:catAx>
      <c:valAx>
        <c:axId val="139586944"/>
        <c:scaling>
          <c:orientation val="minMax"/>
          <c:max val="1200"/>
          <c:min val="-800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1200" b="1"/>
            </a:pPr>
            <a:endParaRPr lang="fi-FI"/>
          </a:p>
        </c:txPr>
        <c:crossAx val="139585408"/>
        <c:crosses val="autoZero"/>
        <c:crossBetween val="between"/>
        <c:majorUnit val="200"/>
      </c:valAx>
      <c:spPr>
        <a:ln>
          <a:solidFill>
            <a:sysClr val="windowText" lastClr="000000"/>
          </a:solidFill>
        </a:ln>
      </c:spPr>
    </c:plotArea>
    <c:legend>
      <c:legendPos val="b"/>
      <c:layout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1400" b="1"/>
          </a:pPr>
          <a:endParaRPr lang="fi-FI"/>
        </a:p>
      </c:txPr>
    </c:legend>
    <c:plotVisOnly val="1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title>
      <c:tx>
        <c:rich>
          <a:bodyPr/>
          <a:lstStyle/>
          <a:p>
            <a:pPr>
              <a:defRPr/>
            </a:pPr>
            <a:r>
              <a:rPr lang="fi-FI"/>
              <a:t>Pohjanmaan</a:t>
            </a:r>
            <a:r>
              <a:rPr lang="fi-FI" baseline="0"/>
              <a:t> kuntien väestönmuutokset vuonna 2014, koko maakunta 855</a:t>
            </a:r>
            <a:endParaRPr lang="fi-FI"/>
          </a:p>
        </c:rich>
      </c:tx>
      <c:layout>
        <c:manualLayout>
          <c:xMode val="edge"/>
          <c:yMode val="edge"/>
          <c:x val="0.15964706207313528"/>
          <c:y val="1.2519084621618881E-2"/>
        </c:manualLayout>
      </c:layout>
    </c:title>
    <c:plotArea>
      <c:layout/>
      <c:barChart>
        <c:barDir val="bar"/>
        <c:grouping val="clustered"/>
        <c:ser>
          <c:idx val="0"/>
          <c:order val="0"/>
          <c:dLbls>
            <c:dLbl>
              <c:idx val="0"/>
              <c:layout>
                <c:manualLayout>
                  <c:x val="-5.4594118267265483E-3"/>
                  <c:y val="0"/>
                </c:manualLayout>
              </c:layout>
              <c:showVal val="1"/>
            </c:dLbl>
            <c:showVal val="1"/>
          </c:dLbls>
          <c:cat>
            <c:strRef>
              <c:f>kunnat!$A$24:$A$38</c:f>
              <c:strCache>
                <c:ptCount val="15"/>
                <c:pt idx="0">
                  <c:v>Kristiinankaupunki</c:v>
                </c:pt>
                <c:pt idx="1">
                  <c:v>Pietarsaari</c:v>
                </c:pt>
                <c:pt idx="2">
                  <c:v>Kaskinen</c:v>
                </c:pt>
                <c:pt idx="3">
                  <c:v>Kruunupyy</c:v>
                </c:pt>
                <c:pt idx="4">
                  <c:v>Isokyrö</c:v>
                </c:pt>
                <c:pt idx="5">
                  <c:v>Maalahti</c:v>
                </c:pt>
                <c:pt idx="6">
                  <c:v>Korsnäs</c:v>
                </c:pt>
                <c:pt idx="7">
                  <c:v>Uusikaarlepyy</c:v>
                </c:pt>
                <c:pt idx="8">
                  <c:v>Vöyri</c:v>
                </c:pt>
                <c:pt idx="9">
                  <c:v>Luoto</c:v>
                </c:pt>
                <c:pt idx="10">
                  <c:v>Laihia</c:v>
                </c:pt>
                <c:pt idx="11">
                  <c:v>Närpiö</c:v>
                </c:pt>
                <c:pt idx="12">
                  <c:v>Pedersöre</c:v>
                </c:pt>
                <c:pt idx="13">
                  <c:v>Mustasaari</c:v>
                </c:pt>
                <c:pt idx="14">
                  <c:v>Vaasa</c:v>
                </c:pt>
              </c:strCache>
            </c:strRef>
          </c:cat>
          <c:val>
            <c:numRef>
              <c:f>kunnat!$B$24:$B$38</c:f>
              <c:numCache>
                <c:formatCode>General</c:formatCode>
                <c:ptCount val="15"/>
                <c:pt idx="0">
                  <c:v>-155</c:v>
                </c:pt>
                <c:pt idx="1">
                  <c:v>-40</c:v>
                </c:pt>
                <c:pt idx="2">
                  <c:v>-29</c:v>
                </c:pt>
                <c:pt idx="3">
                  <c:v>-20</c:v>
                </c:pt>
                <c:pt idx="4">
                  <c:v>-16</c:v>
                </c:pt>
                <c:pt idx="5">
                  <c:v>-9</c:v>
                </c:pt>
                <c:pt idx="6">
                  <c:v>2</c:v>
                </c:pt>
                <c:pt idx="7">
                  <c:v>8</c:v>
                </c:pt>
                <c:pt idx="8">
                  <c:v>16</c:v>
                </c:pt>
                <c:pt idx="9">
                  <c:v>40</c:v>
                </c:pt>
                <c:pt idx="10">
                  <c:v>59</c:v>
                </c:pt>
                <c:pt idx="11">
                  <c:v>73</c:v>
                </c:pt>
                <c:pt idx="12">
                  <c:v>92</c:v>
                </c:pt>
                <c:pt idx="13">
                  <c:v>146</c:v>
                </c:pt>
                <c:pt idx="14">
                  <c:v>688</c:v>
                </c:pt>
              </c:numCache>
            </c:numRef>
          </c:val>
        </c:ser>
        <c:axId val="144101376"/>
        <c:axId val="144102912"/>
      </c:barChart>
      <c:catAx>
        <c:axId val="144101376"/>
        <c:scaling>
          <c:orientation val="minMax"/>
        </c:scaling>
        <c:axPos val="l"/>
        <c:tickLblPos val="low"/>
        <c:txPr>
          <a:bodyPr/>
          <a:lstStyle/>
          <a:p>
            <a:pPr>
              <a:defRPr sz="1200" b="1"/>
            </a:pPr>
            <a:endParaRPr lang="fi-FI"/>
          </a:p>
        </c:txPr>
        <c:crossAx val="144102912"/>
        <c:crosses val="autoZero"/>
        <c:auto val="1"/>
        <c:lblAlgn val="ctr"/>
        <c:lblOffset val="100"/>
      </c:catAx>
      <c:valAx>
        <c:axId val="144102912"/>
        <c:scaling>
          <c:orientation val="minMax"/>
          <c:max val="700"/>
          <c:min val="-200"/>
        </c:scaling>
        <c:axPos val="b"/>
        <c:majorGridlines/>
        <c:numFmt formatCode="General" sourceLinked="1"/>
        <c:tickLblPos val="nextTo"/>
        <c:txPr>
          <a:bodyPr/>
          <a:lstStyle/>
          <a:p>
            <a:pPr>
              <a:defRPr sz="1200" b="1"/>
            </a:pPr>
            <a:endParaRPr lang="fi-FI"/>
          </a:p>
        </c:txPr>
        <c:crossAx val="144101376"/>
        <c:crosses val="autoZero"/>
        <c:crossBetween val="between"/>
        <c:majorUnit val="100"/>
      </c:valAx>
      <c:spPr>
        <a:ln>
          <a:solidFill>
            <a:sysClr val="windowText" lastClr="000000"/>
          </a:solidFill>
        </a:ln>
      </c:spPr>
    </c:plotArea>
    <c:plotVisOnly val="1"/>
  </c:char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title>
      <c:tx>
        <c:rich>
          <a:bodyPr/>
          <a:lstStyle/>
          <a:p>
            <a:pPr>
              <a:defRPr/>
            </a:pPr>
            <a:r>
              <a:rPr lang="fi-FI"/>
              <a:t>Pohjanmaan kuntien väestön %-muutokset vuonna</a:t>
            </a:r>
            <a:r>
              <a:rPr lang="fi-FI" baseline="0"/>
              <a:t> 2014</a:t>
            </a:r>
            <a:r>
              <a:rPr lang="fi-FI"/>
              <a:t>, </a:t>
            </a:r>
          </a:p>
          <a:p>
            <a:pPr>
              <a:defRPr/>
            </a:pPr>
            <a:r>
              <a:rPr lang="fi-FI"/>
              <a:t>koko maakunta 0,47 %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dLbls>
            <c:dLbl>
              <c:idx val="0"/>
              <c:layout>
                <c:manualLayout>
                  <c:x val="-5.4558799648411274E-3"/>
                  <c:y val="4.1747573134680634E-3"/>
                </c:manualLayout>
              </c:layout>
              <c:showVal val="1"/>
            </c:dLbl>
            <c:txPr>
              <a:bodyPr/>
              <a:lstStyle/>
              <a:p>
                <a:pPr>
                  <a:defRPr b="0"/>
                </a:pPr>
                <a:endParaRPr lang="fi-FI"/>
              </a:p>
            </c:txPr>
            <c:showVal val="1"/>
          </c:dLbls>
          <c:cat>
            <c:strRef>
              <c:f>kunnat!$A$43:$A$57</c:f>
              <c:strCache>
                <c:ptCount val="15"/>
                <c:pt idx="0">
                  <c:v>Kristiinankaupunki</c:v>
                </c:pt>
                <c:pt idx="1">
                  <c:v>Kaskinen</c:v>
                </c:pt>
                <c:pt idx="2">
                  <c:v>Isokyrö</c:v>
                </c:pt>
                <c:pt idx="3">
                  <c:v>Kruunupyy</c:v>
                </c:pt>
                <c:pt idx="4">
                  <c:v>Pietarsaari</c:v>
                </c:pt>
                <c:pt idx="5">
                  <c:v>Maalahti</c:v>
                </c:pt>
                <c:pt idx="6">
                  <c:v>Korsnäs</c:v>
                </c:pt>
                <c:pt idx="7">
                  <c:v>Uusikaarlepyy</c:v>
                </c:pt>
                <c:pt idx="8">
                  <c:v>Vöyri</c:v>
                </c:pt>
                <c:pt idx="9">
                  <c:v>Laihia</c:v>
                </c:pt>
                <c:pt idx="10">
                  <c:v>Mustasaari</c:v>
                </c:pt>
                <c:pt idx="11">
                  <c:v>Närpiö</c:v>
                </c:pt>
                <c:pt idx="12">
                  <c:v>Luoto</c:v>
                </c:pt>
                <c:pt idx="13">
                  <c:v>Pedersöre</c:v>
                </c:pt>
                <c:pt idx="14">
                  <c:v>Vaasa</c:v>
                </c:pt>
              </c:strCache>
            </c:strRef>
          </c:cat>
          <c:val>
            <c:numRef>
              <c:f>kunnat!$B$43:$B$57</c:f>
              <c:numCache>
                <c:formatCode>0.00</c:formatCode>
                <c:ptCount val="15"/>
                <c:pt idx="0">
                  <c:v>-2.2139694329381516</c:v>
                </c:pt>
                <c:pt idx="1">
                  <c:v>-2.1481481481481479</c:v>
                </c:pt>
                <c:pt idx="2">
                  <c:v>-0.3296250515039143</c:v>
                </c:pt>
                <c:pt idx="3">
                  <c:v>-0.29931158335827601</c:v>
                </c:pt>
                <c:pt idx="4">
                  <c:v>-0.20373860337187388</c:v>
                </c:pt>
                <c:pt idx="5">
                  <c:v>-0.16129032258064516</c:v>
                </c:pt>
                <c:pt idx="6">
                  <c:v>9.0171325518485113E-2</c:v>
                </c:pt>
                <c:pt idx="7">
                  <c:v>0.10632642211589581</c:v>
                </c:pt>
                <c:pt idx="8">
                  <c:v>0.23912718577193243</c:v>
                </c:pt>
                <c:pt idx="9">
                  <c:v>0.73685525165480203</c:v>
                </c:pt>
                <c:pt idx="10">
                  <c:v>0.76228267112201742</c:v>
                </c:pt>
                <c:pt idx="11">
                  <c:v>0.78200321371183712</c:v>
                </c:pt>
                <c:pt idx="12">
                  <c:v>0.78973346495557739</c:v>
                </c:pt>
                <c:pt idx="13">
                  <c:v>0.83865086599817684</c:v>
                </c:pt>
                <c:pt idx="14">
                  <c:v>1.0373788091253147</c:v>
                </c:pt>
              </c:numCache>
            </c:numRef>
          </c:val>
        </c:ser>
        <c:axId val="144246272"/>
        <c:axId val="144247808"/>
      </c:barChart>
      <c:catAx>
        <c:axId val="144246272"/>
        <c:scaling>
          <c:orientation val="minMax"/>
        </c:scaling>
        <c:axPos val="l"/>
        <c:tickLblPos val="low"/>
        <c:txPr>
          <a:bodyPr/>
          <a:lstStyle/>
          <a:p>
            <a:pPr>
              <a:defRPr sz="1200"/>
            </a:pPr>
            <a:endParaRPr lang="fi-FI"/>
          </a:p>
        </c:txPr>
        <c:crossAx val="144247808"/>
        <c:crosses val="autoZero"/>
        <c:auto val="1"/>
        <c:lblAlgn val="ctr"/>
        <c:lblOffset val="100"/>
      </c:catAx>
      <c:valAx>
        <c:axId val="144247808"/>
        <c:scaling>
          <c:orientation val="minMax"/>
          <c:max val="1.5"/>
          <c:min val="-2.5"/>
        </c:scaling>
        <c:axPos val="b"/>
        <c:majorGridlines/>
        <c:numFmt formatCode="0.0" sourceLinked="0"/>
        <c:tickLblPos val="nextTo"/>
        <c:crossAx val="144246272"/>
        <c:crosses val="autoZero"/>
        <c:crossBetween val="between"/>
        <c:majorUnit val="0.5"/>
      </c:valAx>
      <c:spPr>
        <a:ln>
          <a:solidFill>
            <a:schemeClr val="tx1"/>
          </a:solidFill>
        </a:ln>
      </c:spPr>
    </c:plotArea>
    <c:plotVisOnly val="1"/>
  </c:chart>
  <c:txPr>
    <a:bodyPr/>
    <a:lstStyle/>
    <a:p>
      <a:pPr>
        <a:defRPr b="1"/>
      </a:pPr>
      <a:endParaRPr lang="fi-FI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title>
      <c:tx>
        <c:rich>
          <a:bodyPr/>
          <a:lstStyle/>
          <a:p>
            <a:pPr>
              <a:defRPr/>
            </a:pPr>
            <a:r>
              <a:rPr lang="fi-FI"/>
              <a:t>Pohjanmaan</a:t>
            </a:r>
            <a:r>
              <a:rPr lang="fi-FI" baseline="0"/>
              <a:t> kuntien väestönmuutosten osatekijät %-osuutena väkiluvusta vuonna 2014</a:t>
            </a:r>
            <a:endParaRPr lang="fi-FI"/>
          </a:p>
        </c:rich>
      </c:tx>
      <c:layout/>
    </c:title>
    <c:plotArea>
      <c:layout/>
      <c:barChart>
        <c:barDir val="bar"/>
        <c:grouping val="stacked"/>
        <c:ser>
          <c:idx val="0"/>
          <c:order val="0"/>
          <c:tx>
            <c:strRef>
              <c:f>kunnat!$P$3</c:f>
              <c:strCache>
                <c:ptCount val="1"/>
                <c:pt idx="0">
                  <c:v>syntyneet - kuolleet </c:v>
                </c:pt>
              </c:strCache>
            </c:strRef>
          </c:tx>
          <c:dLbls>
            <c:txPr>
              <a:bodyPr/>
              <a:lstStyle/>
              <a:p>
                <a:pPr>
                  <a:defRPr sz="800"/>
                </a:pPr>
                <a:endParaRPr lang="fi-FI"/>
              </a:p>
            </c:txPr>
            <c:showVal val="1"/>
          </c:dLbls>
          <c:cat>
            <c:strRef>
              <c:f>kunnat!$O$4:$O$18</c:f>
              <c:strCache>
                <c:ptCount val="15"/>
                <c:pt idx="0">
                  <c:v>Kristiinankaupunki</c:v>
                </c:pt>
                <c:pt idx="1">
                  <c:v>Kaskinen</c:v>
                </c:pt>
                <c:pt idx="2">
                  <c:v>Isokyrö</c:v>
                </c:pt>
                <c:pt idx="3">
                  <c:v>Kruunupyy</c:v>
                </c:pt>
                <c:pt idx="4">
                  <c:v>Pietarsaari</c:v>
                </c:pt>
                <c:pt idx="5">
                  <c:v>Maalahti</c:v>
                </c:pt>
                <c:pt idx="6">
                  <c:v>Korsnäs</c:v>
                </c:pt>
                <c:pt idx="7">
                  <c:v>Uusikaarlepyy</c:v>
                </c:pt>
                <c:pt idx="8">
                  <c:v>Vöyri</c:v>
                </c:pt>
                <c:pt idx="9">
                  <c:v>Laihia</c:v>
                </c:pt>
                <c:pt idx="10">
                  <c:v>Mustasaari</c:v>
                </c:pt>
                <c:pt idx="11">
                  <c:v>Närpiö</c:v>
                </c:pt>
                <c:pt idx="12">
                  <c:v>Luoto</c:v>
                </c:pt>
                <c:pt idx="13">
                  <c:v>Pedersöre</c:v>
                </c:pt>
                <c:pt idx="14">
                  <c:v>Vaasa</c:v>
                </c:pt>
              </c:strCache>
            </c:strRef>
          </c:cat>
          <c:val>
            <c:numRef>
              <c:f>kunnat!$P$4:$P$18</c:f>
              <c:numCache>
                <c:formatCode>0.00</c:formatCode>
                <c:ptCount val="15"/>
                <c:pt idx="0">
                  <c:v>-0.73035349108968739</c:v>
                </c:pt>
                <c:pt idx="1">
                  <c:v>-0.83270249810749442</c:v>
                </c:pt>
                <c:pt idx="2">
                  <c:v>-0.12401818933443572</c:v>
                </c:pt>
                <c:pt idx="3">
                  <c:v>-6.0042029420594417E-2</c:v>
                </c:pt>
                <c:pt idx="4">
                  <c:v>-8.6765681620987092E-2</c:v>
                </c:pt>
                <c:pt idx="5">
                  <c:v>-3.5900197451085983E-2</c:v>
                </c:pt>
                <c:pt idx="6">
                  <c:v>-0.31531531531531531</c:v>
                </c:pt>
                <c:pt idx="7">
                  <c:v>0.11949017525225705</c:v>
                </c:pt>
                <c:pt idx="8">
                  <c:v>0.25346652750857313</c:v>
                </c:pt>
                <c:pt idx="9">
                  <c:v>0.44631787751053809</c:v>
                </c:pt>
                <c:pt idx="10">
                  <c:v>0.66324680035234984</c:v>
                </c:pt>
                <c:pt idx="11">
                  <c:v>-0.13818027210884354</c:v>
                </c:pt>
                <c:pt idx="12">
                  <c:v>1.665034280117532</c:v>
                </c:pt>
                <c:pt idx="13">
                  <c:v>0.74127644187307906</c:v>
                </c:pt>
                <c:pt idx="14">
                  <c:v>0.23280454864271963</c:v>
                </c:pt>
              </c:numCache>
            </c:numRef>
          </c:val>
        </c:ser>
        <c:ser>
          <c:idx val="1"/>
          <c:order val="1"/>
          <c:tx>
            <c:strRef>
              <c:f>kunnat!$Q$3</c:f>
              <c:strCache>
                <c:ptCount val="1"/>
                <c:pt idx="0">
                  <c:v>nettomaassamuutto</c:v>
                </c:pt>
              </c:strCache>
            </c:strRef>
          </c:tx>
          <c:dLbls>
            <c:dLbl>
              <c:idx val="7"/>
              <c:layout>
                <c:manualLayout>
                  <c:x val="-4.1041484215186712E-2"/>
                  <c:y val="-2.0944295990286358E-3"/>
                </c:manualLayout>
              </c:layout>
              <c:showVal val="1"/>
            </c:dLbl>
            <c:dLbl>
              <c:idx val="12"/>
              <c:layout>
                <c:manualLayout>
                  <c:x val="-8.2082968430373278E-3"/>
                  <c:y val="0"/>
                </c:manualLayout>
              </c:layout>
              <c:showVal val="1"/>
            </c:dLbl>
            <c:dLbl>
              <c:idx val="13"/>
              <c:layout>
                <c:manualLayout>
                  <c:x val="-5.4721978953582474E-3"/>
                  <c:y val="2.0945945277316257E-3"/>
                </c:manualLayout>
              </c:layout>
              <c:showVal val="1"/>
            </c:dLbl>
            <c:txPr>
              <a:bodyPr/>
              <a:lstStyle/>
              <a:p>
                <a:pPr>
                  <a:defRPr sz="800"/>
                </a:pPr>
                <a:endParaRPr lang="fi-FI"/>
              </a:p>
            </c:txPr>
            <c:showVal val="1"/>
          </c:dLbls>
          <c:cat>
            <c:strRef>
              <c:f>kunnat!$O$4:$O$18</c:f>
              <c:strCache>
                <c:ptCount val="15"/>
                <c:pt idx="0">
                  <c:v>Kristiinankaupunki</c:v>
                </c:pt>
                <c:pt idx="1">
                  <c:v>Kaskinen</c:v>
                </c:pt>
                <c:pt idx="2">
                  <c:v>Isokyrö</c:v>
                </c:pt>
                <c:pt idx="3">
                  <c:v>Kruunupyy</c:v>
                </c:pt>
                <c:pt idx="4">
                  <c:v>Pietarsaari</c:v>
                </c:pt>
                <c:pt idx="5">
                  <c:v>Maalahti</c:v>
                </c:pt>
                <c:pt idx="6">
                  <c:v>Korsnäs</c:v>
                </c:pt>
                <c:pt idx="7">
                  <c:v>Uusikaarlepyy</c:v>
                </c:pt>
                <c:pt idx="8">
                  <c:v>Vöyri</c:v>
                </c:pt>
                <c:pt idx="9">
                  <c:v>Laihia</c:v>
                </c:pt>
                <c:pt idx="10">
                  <c:v>Mustasaari</c:v>
                </c:pt>
                <c:pt idx="11">
                  <c:v>Närpiö</c:v>
                </c:pt>
                <c:pt idx="12">
                  <c:v>Luoto</c:v>
                </c:pt>
                <c:pt idx="13">
                  <c:v>Pedersöre</c:v>
                </c:pt>
                <c:pt idx="14">
                  <c:v>Vaasa</c:v>
                </c:pt>
              </c:strCache>
            </c:strRef>
          </c:cat>
          <c:val>
            <c:numRef>
              <c:f>kunnat!$Q$4:$Q$18</c:f>
              <c:numCache>
                <c:formatCode>0.00</c:formatCode>
                <c:ptCount val="15"/>
                <c:pt idx="0">
                  <c:v>-2.5854513584574934</c:v>
                </c:pt>
                <c:pt idx="1">
                  <c:v>-1.1355034065102196</c:v>
                </c:pt>
                <c:pt idx="2">
                  <c:v>-0.35138486978090122</c:v>
                </c:pt>
                <c:pt idx="3">
                  <c:v>-0.66046232362653856</c:v>
                </c:pt>
                <c:pt idx="4">
                  <c:v>-0.90848772520798238</c:v>
                </c:pt>
                <c:pt idx="5">
                  <c:v>-0.41285227068748875</c:v>
                </c:pt>
                <c:pt idx="6">
                  <c:v>-0.45045045045045046</c:v>
                </c:pt>
                <c:pt idx="7">
                  <c:v>-0.50451407328730746</c:v>
                </c:pt>
                <c:pt idx="8">
                  <c:v>-1.461159982108245</c:v>
                </c:pt>
                <c:pt idx="9">
                  <c:v>0.26035209521448055</c:v>
                </c:pt>
                <c:pt idx="10">
                  <c:v>-2.5908078138763668E-2</c:v>
                </c:pt>
                <c:pt idx="11">
                  <c:v>-0.24447278911564627</c:v>
                </c:pt>
                <c:pt idx="12">
                  <c:v>-0.64642507345739475</c:v>
                </c:pt>
                <c:pt idx="13">
                  <c:v>-6.3279696257457968E-2</c:v>
                </c:pt>
                <c:pt idx="14">
                  <c:v>0.11640227432135981</c:v>
                </c:pt>
              </c:numCache>
            </c:numRef>
          </c:val>
        </c:ser>
        <c:ser>
          <c:idx val="2"/>
          <c:order val="2"/>
          <c:tx>
            <c:strRef>
              <c:f>kunnat!$R$3</c:f>
              <c:strCache>
                <c:ptCount val="1"/>
                <c:pt idx="0">
                  <c:v>nettomaahanmuutto</c:v>
                </c:pt>
              </c:strCache>
            </c:strRef>
          </c:tx>
          <c:dLbls>
            <c:dLbl>
              <c:idx val="7"/>
              <c:layout>
                <c:manualLayout>
                  <c:x val="1.5048544212235187E-2"/>
                  <c:y val="4.1891890554632194E-3"/>
                </c:manualLayout>
              </c:layout>
              <c:showVal val="1"/>
            </c:dLbl>
            <c:dLbl>
              <c:idx val="11"/>
              <c:layout>
                <c:manualLayout>
                  <c:x val="-5.4721978953582232E-3"/>
                  <c:y val="-4.1891890554632176E-3"/>
                </c:manualLayout>
              </c:layout>
              <c:showVal val="1"/>
            </c:dLbl>
            <c:dLbl>
              <c:idx val="12"/>
              <c:layout>
                <c:manualLayout>
                  <c:x val="9.5763463168770675E-3"/>
                  <c:y val="0"/>
                </c:manualLayout>
              </c:layout>
              <c:showVal val="1"/>
            </c:dLbl>
            <c:txPr>
              <a:bodyPr/>
              <a:lstStyle/>
              <a:p>
                <a:pPr>
                  <a:defRPr sz="800"/>
                </a:pPr>
                <a:endParaRPr lang="fi-FI"/>
              </a:p>
            </c:txPr>
            <c:showVal val="1"/>
          </c:dLbls>
          <c:cat>
            <c:strRef>
              <c:f>kunnat!$O$4:$O$18</c:f>
              <c:strCache>
                <c:ptCount val="15"/>
                <c:pt idx="0">
                  <c:v>Kristiinankaupunki</c:v>
                </c:pt>
                <c:pt idx="1">
                  <c:v>Kaskinen</c:v>
                </c:pt>
                <c:pt idx="2">
                  <c:v>Isokyrö</c:v>
                </c:pt>
                <c:pt idx="3">
                  <c:v>Kruunupyy</c:v>
                </c:pt>
                <c:pt idx="4">
                  <c:v>Pietarsaari</c:v>
                </c:pt>
                <c:pt idx="5">
                  <c:v>Maalahti</c:v>
                </c:pt>
                <c:pt idx="6">
                  <c:v>Korsnäs</c:v>
                </c:pt>
                <c:pt idx="7">
                  <c:v>Uusikaarlepyy</c:v>
                </c:pt>
                <c:pt idx="8">
                  <c:v>Vöyri</c:v>
                </c:pt>
                <c:pt idx="9">
                  <c:v>Laihia</c:v>
                </c:pt>
                <c:pt idx="10">
                  <c:v>Mustasaari</c:v>
                </c:pt>
                <c:pt idx="11">
                  <c:v>Närpiö</c:v>
                </c:pt>
                <c:pt idx="12">
                  <c:v>Luoto</c:v>
                </c:pt>
                <c:pt idx="13">
                  <c:v>Pedersöre</c:v>
                </c:pt>
                <c:pt idx="14">
                  <c:v>Vaasa</c:v>
                </c:pt>
              </c:strCache>
            </c:strRef>
          </c:cat>
          <c:val>
            <c:numRef>
              <c:f>kunnat!$R$4:$R$18</c:f>
              <c:numCache>
                <c:formatCode>0.00</c:formatCode>
                <c:ptCount val="15"/>
                <c:pt idx="0">
                  <c:v>1.0517090271691498</c:v>
                </c:pt>
                <c:pt idx="1">
                  <c:v>-0.22710068130204392</c:v>
                </c:pt>
                <c:pt idx="2">
                  <c:v>0.14468788755684167</c:v>
                </c:pt>
                <c:pt idx="3">
                  <c:v>0.42029420594416089</c:v>
                </c:pt>
                <c:pt idx="4">
                  <c:v>0.79109886183841172</c:v>
                </c:pt>
                <c:pt idx="5">
                  <c:v>0.28720157960868786</c:v>
                </c:pt>
                <c:pt idx="6">
                  <c:v>0.85585585585585577</c:v>
                </c:pt>
                <c:pt idx="7">
                  <c:v>0.49123738714816778</c:v>
                </c:pt>
                <c:pt idx="8">
                  <c:v>1.4462501863724468</c:v>
                </c:pt>
                <c:pt idx="9">
                  <c:v>2.4795437639474338E-2</c:v>
                </c:pt>
                <c:pt idx="10">
                  <c:v>0.11917715943831288</c:v>
                </c:pt>
                <c:pt idx="11">
                  <c:v>1.1585884353741498</c:v>
                </c:pt>
                <c:pt idx="12">
                  <c:v>-0.23506366307541626</c:v>
                </c:pt>
                <c:pt idx="13">
                  <c:v>0.15367926233954077</c:v>
                </c:pt>
                <c:pt idx="14">
                  <c:v>0.67752093002432512</c:v>
                </c:pt>
              </c:numCache>
            </c:numRef>
          </c:val>
        </c:ser>
        <c:overlap val="100"/>
        <c:axId val="144307712"/>
        <c:axId val="144309248"/>
      </c:barChart>
      <c:catAx>
        <c:axId val="144307712"/>
        <c:scaling>
          <c:orientation val="minMax"/>
        </c:scaling>
        <c:axPos val="l"/>
        <c:tickLblPos val="low"/>
        <c:txPr>
          <a:bodyPr/>
          <a:lstStyle/>
          <a:p>
            <a:pPr>
              <a:defRPr sz="1200" b="1"/>
            </a:pPr>
            <a:endParaRPr lang="fi-FI"/>
          </a:p>
        </c:txPr>
        <c:crossAx val="144309248"/>
        <c:crosses val="autoZero"/>
        <c:auto val="1"/>
        <c:lblAlgn val="ctr"/>
        <c:lblOffset val="100"/>
      </c:catAx>
      <c:valAx>
        <c:axId val="144309248"/>
        <c:scaling>
          <c:orientation val="minMax"/>
          <c:max val="2"/>
          <c:min val="-3.5"/>
        </c:scaling>
        <c:axPos val="b"/>
        <c:majorGridlines/>
        <c:numFmt formatCode="0.0" sourceLinked="0"/>
        <c:tickLblPos val="nextTo"/>
        <c:txPr>
          <a:bodyPr/>
          <a:lstStyle/>
          <a:p>
            <a:pPr>
              <a:defRPr b="1"/>
            </a:pPr>
            <a:endParaRPr lang="fi-FI"/>
          </a:p>
        </c:txPr>
        <c:crossAx val="144307712"/>
        <c:crosses val="autoZero"/>
        <c:crossBetween val="between"/>
        <c:majorUnit val="0.5"/>
      </c:valAx>
      <c:spPr>
        <a:ln>
          <a:solidFill>
            <a:schemeClr val="tx1"/>
          </a:solidFill>
        </a:ln>
      </c:spPr>
    </c:plotArea>
    <c:legend>
      <c:legendPos val="b"/>
      <c:layout/>
      <c:spPr>
        <a:ln>
          <a:solidFill>
            <a:srgbClr val="4F81BD"/>
          </a:solidFill>
        </a:ln>
      </c:spPr>
      <c:txPr>
        <a:bodyPr/>
        <a:lstStyle/>
        <a:p>
          <a:pPr>
            <a:defRPr sz="1400" b="1"/>
          </a:pPr>
          <a:endParaRPr lang="fi-FI"/>
        </a:p>
      </c:txPr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chart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chart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chart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chart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chart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chart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1" workbookViewId="0" zoomToFit="1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zoomScale="101" workbookViewId="0" zoomToFit="1"/>
  </sheetViews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/>
  <sheetViews>
    <sheetView zoomScale="101" workbookViewId="0" zoomToFit="1"/>
  </sheetViews>
  <pageMargins left="0.7" right="0.7" top="0.75" bottom="0.75" header="0.3" footer="0.3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/>
  <sheetViews>
    <sheetView zoomScale="101" workbookViewId="0" zoomToFit="1"/>
  </sheetViews>
  <pageMargins left="0.7" right="0.7" top="0.75" bottom="0.75" header="0.3" footer="0.3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/>
  <sheetViews>
    <sheetView zoomScale="101" workbookViewId="0" zoomToFit="1"/>
  </sheetViews>
  <pageMargins left="0.7" right="0.7" top="0.75" bottom="0.75" header="0.3" footer="0.3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/>
  <sheetViews>
    <sheetView zoomScale="101" workbookViewId="0" zoomToFit="1"/>
  </sheetViews>
  <pageMargins left="0.7" right="0.7" top="0.75" bottom="0.75" header="0.3" footer="0.3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/>
  <sheetViews>
    <sheetView zoomScale="101" workbookViewId="0" zoomToFit="1"/>
  </sheetViews>
  <pageMargins left="0.7" right="0.7" top="0.75" bottom="0.75" header="0.3" footer="0.3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/>
  <sheetViews>
    <sheetView zoomScale="101" workbookViewId="0" zoomToFit="1"/>
  </sheetViews>
  <pageMargins left="0.7" right="0.7" top="0.75" bottom="0.75" header="0.3" footer="0.3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/>
  <sheetViews>
    <sheetView zoomScale="101" workbookViewId="0" zoomToFit="1"/>
  </sheetViews>
  <pageMargins left="0.7" right="0.7" top="0.75" bottom="0.75" header="0.3" footer="0.3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/>
  <sheetViews>
    <sheetView zoomScale="101" workbookViewId="0" zoomToFit="1"/>
  </sheetViews>
  <pageMargins left="0.7" right="0.7" top="0.75" bottom="0.75" header="0.3" footer="0.3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>
  <sheetPr/>
  <sheetViews>
    <sheetView zoomScale="101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1" workbookViewId="0" zoomToFit="1"/>
  </sheetViews>
  <pageMargins left="0.7" right="0.7" top="0.75" bottom="0.75" header="0.3" footer="0.3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>
  <sheetPr/>
  <sheetViews>
    <sheetView zoomScale="101" workbookViewId="0" zoomToFit="1"/>
  </sheetViews>
  <pageMargins left="0.7" right="0.7" top="0.75" bottom="0.75" header="0.3" footer="0.3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>
  <sheetPr/>
  <sheetViews>
    <sheetView zoomScale="101" workbookViewId="0" zoomToFit="1"/>
  </sheetViews>
  <pageMargins left="0.7" right="0.7" top="0.75" bottom="0.75" header="0.3" footer="0.3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>
  <sheetPr/>
  <sheetViews>
    <sheetView zoomScale="101" workbookViewId="0" zoomToFit="1"/>
  </sheetViews>
  <pageMargins left="0.7" right="0.7" top="0.75" bottom="0.75" header="0.3" footer="0.3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>
  <sheetPr/>
  <sheetViews>
    <sheetView zoomScale="101" workbookViewId="0" zoomToFit="1"/>
  </sheetViews>
  <pageMargins left="0.7" right="0.7" top="0.75" bottom="0.75" header="0.3" footer="0.3"/>
  <drawing r:id="rId1"/>
</chartsheet>
</file>

<file path=xl/chartsheets/sheet24.xml><?xml version="1.0" encoding="utf-8"?>
<chartsheet xmlns="http://schemas.openxmlformats.org/spreadsheetml/2006/main" xmlns:r="http://schemas.openxmlformats.org/officeDocument/2006/relationships">
  <sheetPr/>
  <sheetViews>
    <sheetView zoomScale="101" workbookViewId="0" zoomToFit="1"/>
  </sheetViews>
  <pageMargins left="0.7" right="0.7" top="0.75" bottom="0.75" header="0.3" footer="0.3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>
  <sheetPr/>
  <sheetViews>
    <sheetView zoomScale="101" workbookViewId="0" zoomToFit="1"/>
  </sheetViews>
  <pageMargins left="0.7" right="0.7" top="0.75" bottom="0.75" header="0.3" footer="0.3"/>
  <drawing r:id="rId1"/>
</chartsheet>
</file>

<file path=xl/chartsheets/sheet26.xml><?xml version="1.0" encoding="utf-8"?>
<chartsheet xmlns="http://schemas.openxmlformats.org/spreadsheetml/2006/main" xmlns:r="http://schemas.openxmlformats.org/officeDocument/2006/relationships">
  <sheetPr/>
  <sheetViews>
    <sheetView zoomScale="101" workbookViewId="0" zoomToFit="1"/>
  </sheetViews>
  <pageMargins left="0.7" right="0.7" top="0.75" bottom="0.75" header="0.3" footer="0.3"/>
  <drawing r:id="rId1"/>
</chartsheet>
</file>

<file path=xl/chartsheets/sheet27.xml><?xml version="1.0" encoding="utf-8"?>
<chartsheet xmlns="http://schemas.openxmlformats.org/spreadsheetml/2006/main" xmlns:r="http://schemas.openxmlformats.org/officeDocument/2006/relationships">
  <sheetPr/>
  <sheetViews>
    <sheetView zoomScale="101" workbookViewId="0" zoomToFit="1"/>
  </sheetViews>
  <pageMargins left="0.7" right="0.7" top="0.75" bottom="0.75" header="0.3" footer="0.3"/>
  <drawing r:id="rId1"/>
</chartsheet>
</file>

<file path=xl/chartsheets/sheet28.xml><?xml version="1.0" encoding="utf-8"?>
<chartsheet xmlns="http://schemas.openxmlformats.org/spreadsheetml/2006/main" xmlns:r="http://schemas.openxmlformats.org/officeDocument/2006/relationships">
  <sheetPr/>
  <sheetViews>
    <sheetView zoomScale="101" workbookViewId="0" zoomToFit="1"/>
  </sheetViews>
  <pageMargins left="0.7" right="0.7" top="0.75" bottom="0.75" header="0.3" footer="0.3"/>
  <drawing r:id="rId1"/>
</chartsheet>
</file>

<file path=xl/chartsheets/sheet29.xml><?xml version="1.0" encoding="utf-8"?>
<chartsheet xmlns="http://schemas.openxmlformats.org/spreadsheetml/2006/main" xmlns:r="http://schemas.openxmlformats.org/officeDocument/2006/relationships">
  <sheetPr/>
  <sheetViews>
    <sheetView zoomScale="101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1" workbookViewId="0" zoomToFit="1"/>
  </sheetViews>
  <pageMargins left="0.7" right="0.7" top="0.75" bottom="0.75" header="0.3" footer="0.3"/>
  <drawing r:id="rId1"/>
</chartsheet>
</file>

<file path=xl/chartsheets/sheet30.xml><?xml version="1.0" encoding="utf-8"?>
<chartsheet xmlns="http://schemas.openxmlformats.org/spreadsheetml/2006/main" xmlns:r="http://schemas.openxmlformats.org/officeDocument/2006/relationships">
  <sheetPr/>
  <sheetViews>
    <sheetView zoomScale="101" workbookViewId="0" zoomToFit="1"/>
  </sheetViews>
  <pageMargins left="0.7" right="0.7" top="0.75" bottom="0.75" header="0.3" footer="0.3"/>
  <drawing r:id="rId1"/>
</chartsheet>
</file>

<file path=xl/chartsheets/sheet31.xml><?xml version="1.0" encoding="utf-8"?>
<chartsheet xmlns="http://schemas.openxmlformats.org/spreadsheetml/2006/main" xmlns:r="http://schemas.openxmlformats.org/officeDocument/2006/relationships">
  <sheetPr/>
  <sheetViews>
    <sheetView zoomScale="101" workbookViewId="0" zoomToFit="1"/>
  </sheetViews>
  <pageMargins left="0.7" right="0.7" top="0.75" bottom="0.75" header="0.3" footer="0.3"/>
  <drawing r:id="rId1"/>
</chartsheet>
</file>

<file path=xl/chartsheets/sheet32.xml><?xml version="1.0" encoding="utf-8"?>
<chartsheet xmlns="http://schemas.openxmlformats.org/spreadsheetml/2006/main" xmlns:r="http://schemas.openxmlformats.org/officeDocument/2006/relationships">
  <sheetPr/>
  <sheetViews>
    <sheetView zoomScale="101" workbookViewId="0" zoomToFit="1"/>
  </sheetViews>
  <pageMargins left="0.7" right="0.7" top="0.75" bottom="0.75" header="0.3" footer="0.3"/>
  <drawing r:id="rId1"/>
</chartsheet>
</file>

<file path=xl/chartsheets/sheet33.xml><?xml version="1.0" encoding="utf-8"?>
<chartsheet xmlns="http://schemas.openxmlformats.org/spreadsheetml/2006/main" xmlns:r="http://schemas.openxmlformats.org/officeDocument/2006/relationships">
  <sheetPr/>
  <sheetViews>
    <sheetView zoomScale="101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1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01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101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101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101" workbookViewId="0" zoomToFit="1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zoomScale="10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4299" cy="6086707"/>
    <xdr:graphicFrame macro="">
      <xdr:nvGraphicFramePr>
        <xdr:cNvPr id="2" name="Kaavi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304299" cy="6086707"/>
    <xdr:graphicFrame macro="">
      <xdr:nvGraphicFramePr>
        <xdr:cNvPr id="2" name="Kaavi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304299" cy="6086707"/>
    <xdr:graphicFrame macro="">
      <xdr:nvGraphicFramePr>
        <xdr:cNvPr id="2" name="Kaavi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304299" cy="6086707"/>
    <xdr:graphicFrame macro="">
      <xdr:nvGraphicFramePr>
        <xdr:cNvPr id="2" name="Kaavi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304299" cy="6086707"/>
    <xdr:graphicFrame macro="">
      <xdr:nvGraphicFramePr>
        <xdr:cNvPr id="2" name="Kaavi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283290" cy="6063226"/>
    <xdr:graphicFrame macro="">
      <xdr:nvGraphicFramePr>
        <xdr:cNvPr id="2" name="Kaavi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304299" cy="6086707"/>
    <xdr:graphicFrame macro="">
      <xdr:nvGraphicFramePr>
        <xdr:cNvPr id="2" name="Kaavi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304299" cy="6086707"/>
    <xdr:graphicFrame macro="">
      <xdr:nvGraphicFramePr>
        <xdr:cNvPr id="2" name="Kaavi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304299" cy="6086707"/>
    <xdr:graphicFrame macro="">
      <xdr:nvGraphicFramePr>
        <xdr:cNvPr id="2" name="Kaavi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283290" cy="6063226"/>
    <xdr:graphicFrame macro="">
      <xdr:nvGraphicFramePr>
        <xdr:cNvPr id="2" name="Kaavi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-16387" y="-24581"/>
    <xdr:ext cx="9309919" cy="6083710"/>
    <xdr:graphicFrame macro="">
      <xdr:nvGraphicFramePr>
        <xdr:cNvPr id="2" name="Kaavi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4299" cy="6086707"/>
    <xdr:graphicFrame macro="">
      <xdr:nvGraphicFramePr>
        <xdr:cNvPr id="2" name="Kaavi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304299" cy="6086707"/>
    <xdr:graphicFrame macro="">
      <xdr:nvGraphicFramePr>
        <xdr:cNvPr id="2" name="Kaavi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9304299" cy="6086707"/>
    <xdr:graphicFrame macro="">
      <xdr:nvGraphicFramePr>
        <xdr:cNvPr id="2" name="Kaavi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9304299" cy="6086707"/>
    <xdr:graphicFrame macro="">
      <xdr:nvGraphicFramePr>
        <xdr:cNvPr id="2" name="Kaavi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304299" cy="6086707"/>
    <xdr:graphicFrame macro="">
      <xdr:nvGraphicFramePr>
        <xdr:cNvPr id="2" name="Kaavi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9304299" cy="6086707"/>
    <xdr:graphicFrame macro="">
      <xdr:nvGraphicFramePr>
        <xdr:cNvPr id="2" name="Kaavi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9283290" cy="6063226"/>
    <xdr:graphicFrame macro="">
      <xdr:nvGraphicFramePr>
        <xdr:cNvPr id="2" name="Kaavi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xdr:wsDr xmlns:xdr="http://schemas.openxmlformats.org/drawingml/2006/spreadsheetDrawing" xmlns:a="http://schemas.openxmlformats.org/drawingml/2006/main">
  <xdr:absoluteAnchor>
    <xdr:pos x="0" y="0"/>
    <xdr:ext cx="9308094" cy="6082797"/>
    <xdr:graphicFrame macro="">
      <xdr:nvGraphicFramePr>
        <xdr:cNvPr id="2" name="Kaavi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0" y="0"/>
    <xdr:ext cx="9308094" cy="6082797"/>
    <xdr:graphicFrame macro="">
      <xdr:nvGraphicFramePr>
        <xdr:cNvPr id="2" name="Kaavi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8.xml><?xml version="1.0" encoding="utf-8"?>
<xdr:wsDr xmlns:xdr="http://schemas.openxmlformats.org/drawingml/2006/spreadsheetDrawing" xmlns:a="http://schemas.openxmlformats.org/drawingml/2006/main">
  <xdr:absoluteAnchor>
    <xdr:pos x="0" y="0"/>
    <xdr:ext cx="9304299" cy="6086707"/>
    <xdr:graphicFrame macro="">
      <xdr:nvGraphicFramePr>
        <xdr:cNvPr id="2" name="Kaavi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9.xml><?xml version="1.0" encoding="utf-8"?>
<xdr:wsDr xmlns:xdr="http://schemas.openxmlformats.org/drawingml/2006/spreadsheetDrawing" xmlns:a="http://schemas.openxmlformats.org/drawingml/2006/main">
  <xdr:absoluteAnchor>
    <xdr:pos x="0" y="0"/>
    <xdr:ext cx="9304299" cy="6086707"/>
    <xdr:graphicFrame macro="">
      <xdr:nvGraphicFramePr>
        <xdr:cNvPr id="2" name="Kaavi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-34848"/>
    <xdr:ext cx="9304299" cy="6086707"/>
    <xdr:graphicFrame macro="">
      <xdr:nvGraphicFramePr>
        <xdr:cNvPr id="2" name="Kaavi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0.xml><?xml version="1.0" encoding="utf-8"?>
<xdr:wsDr xmlns:xdr="http://schemas.openxmlformats.org/drawingml/2006/spreadsheetDrawing" xmlns:a="http://schemas.openxmlformats.org/drawingml/2006/main">
  <xdr:absoluteAnchor>
    <xdr:pos x="0" y="0"/>
    <xdr:ext cx="9304299" cy="6086707"/>
    <xdr:graphicFrame macro="">
      <xdr:nvGraphicFramePr>
        <xdr:cNvPr id="2" name="Kaavi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1.xml><?xml version="1.0" encoding="utf-8"?>
<xdr:wsDr xmlns:xdr="http://schemas.openxmlformats.org/drawingml/2006/spreadsheetDrawing" xmlns:a="http://schemas.openxmlformats.org/drawingml/2006/main">
  <xdr:absoluteAnchor>
    <xdr:pos x="0" y="0"/>
    <xdr:ext cx="9304299" cy="6086707"/>
    <xdr:graphicFrame macro="">
      <xdr:nvGraphicFramePr>
        <xdr:cNvPr id="2" name="Kaavi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2.xml><?xml version="1.0" encoding="utf-8"?>
<xdr:wsDr xmlns:xdr="http://schemas.openxmlformats.org/drawingml/2006/spreadsheetDrawing" xmlns:a="http://schemas.openxmlformats.org/drawingml/2006/main">
  <xdr:absoluteAnchor>
    <xdr:pos x="0" y="0"/>
    <xdr:ext cx="9308094" cy="6082797"/>
    <xdr:graphicFrame macro="">
      <xdr:nvGraphicFramePr>
        <xdr:cNvPr id="2" name="Kaavi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3.xml><?xml version="1.0" encoding="utf-8"?>
<xdr:wsDr xmlns:xdr="http://schemas.openxmlformats.org/drawingml/2006/spreadsheetDrawing" xmlns:a="http://schemas.openxmlformats.org/drawingml/2006/main">
  <xdr:absoluteAnchor>
    <xdr:pos x="0" y="0"/>
    <xdr:ext cx="9308094" cy="6082797"/>
    <xdr:graphicFrame macro="">
      <xdr:nvGraphicFramePr>
        <xdr:cNvPr id="2" name="Kaavi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83290" cy="6063226"/>
    <xdr:graphicFrame macro="">
      <xdr:nvGraphicFramePr>
        <xdr:cNvPr id="2" name="Kaavi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4299" cy="6086707"/>
    <xdr:graphicFrame macro="">
      <xdr:nvGraphicFramePr>
        <xdr:cNvPr id="2" name="Kaavi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4299" cy="6086707"/>
    <xdr:graphicFrame macro="">
      <xdr:nvGraphicFramePr>
        <xdr:cNvPr id="2" name="Kaavi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4299" cy="6086707"/>
    <xdr:graphicFrame macro="">
      <xdr:nvGraphicFramePr>
        <xdr:cNvPr id="2" name="Kaavi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10872" cy="6084186"/>
    <xdr:graphicFrame macro="">
      <xdr:nvGraphicFramePr>
        <xdr:cNvPr id="2" name="Kaavi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83290" cy="6063226"/>
    <xdr:graphicFrame macro="">
      <xdr:nvGraphicFramePr>
        <xdr:cNvPr id="2" name="Kaavi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B6"/>
  <sheetViews>
    <sheetView tabSelected="1" workbookViewId="0">
      <selection activeCell="C12" sqref="C12"/>
    </sheetView>
  </sheetViews>
  <sheetFormatPr defaultRowHeight="12.75"/>
  <sheetData>
    <row r="3" spans="1:2">
      <c r="A3" s="3" t="s">
        <v>18</v>
      </c>
    </row>
    <row r="4" spans="1:2">
      <c r="A4" s="3"/>
    </row>
    <row r="5" spans="1:2">
      <c r="A5" s="3" t="s">
        <v>19</v>
      </c>
    </row>
    <row r="6" spans="1:2">
      <c r="B6" s="3" t="s">
        <v>20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87"/>
  <sheetViews>
    <sheetView workbookViewId="0">
      <selection activeCell="K80" activeCellId="5" sqref="K14:M24 K28:M28 K32:M32 K45:M45 K55:M55 K80:M83"/>
    </sheetView>
  </sheetViews>
  <sheetFormatPr defaultRowHeight="12.75"/>
  <cols>
    <col min="1" max="1" width="18" customWidth="1"/>
    <col min="8" max="8" width="21.7109375" customWidth="1"/>
    <col min="12" max="12" width="18.7109375" customWidth="1"/>
  </cols>
  <sheetData>
    <row r="1" spans="1:13">
      <c r="A1" s="3" t="s">
        <v>16</v>
      </c>
    </row>
    <row r="3" spans="1:13">
      <c r="B3" t="s">
        <v>84</v>
      </c>
      <c r="C3" t="s">
        <v>4</v>
      </c>
      <c r="D3" t="s">
        <v>8</v>
      </c>
      <c r="E3" t="s">
        <v>85</v>
      </c>
      <c r="F3" t="s">
        <v>10</v>
      </c>
    </row>
    <row r="4" spans="1:13">
      <c r="A4" s="1" t="s">
        <v>5</v>
      </c>
      <c r="B4">
        <f>'Vsa sk ja Kyrö'!T13</f>
        <v>322</v>
      </c>
      <c r="C4">
        <f>'Kla sk'!T13</f>
        <v>199</v>
      </c>
      <c r="D4">
        <f>'Prs sk'!T13</f>
        <v>155</v>
      </c>
      <c r="E4">
        <f>'Suup rs'!T13</f>
        <v>-74</v>
      </c>
      <c r="F4">
        <f>'Kaust sk'!T13</f>
        <v>30</v>
      </c>
    </row>
    <row r="5" spans="1:13">
      <c r="A5" s="1" t="s">
        <v>0</v>
      </c>
      <c r="B5">
        <f>'Vsa sk ja Kyrö'!T14</f>
        <v>-54</v>
      </c>
      <c r="C5">
        <f>'Kla sk'!T14</f>
        <v>32</v>
      </c>
      <c r="D5">
        <f>'Prs sk'!T14</f>
        <v>-300</v>
      </c>
      <c r="E5">
        <f>'Suup rs'!T14</f>
        <v>-215</v>
      </c>
      <c r="F5">
        <f>'Kaust sk'!T14</f>
        <v>-111</v>
      </c>
    </row>
    <row r="6" spans="1:13">
      <c r="A6" s="1" t="s">
        <v>6</v>
      </c>
      <c r="B6">
        <f>'Vsa sk ja Kyrö'!T15</f>
        <v>618</v>
      </c>
      <c r="C6">
        <f>'Kla sk'!T15</f>
        <v>146</v>
      </c>
      <c r="D6">
        <f>'Prs sk'!T15</f>
        <v>225</v>
      </c>
      <c r="E6">
        <f>'Suup rs'!T15</f>
        <v>178</v>
      </c>
      <c r="F6">
        <f>'Kaust sk'!T15</f>
        <v>28</v>
      </c>
    </row>
    <row r="7" spans="1:13">
      <c r="A7" s="1" t="s">
        <v>7</v>
      </c>
      <c r="B7">
        <f>'Vsa sk ja Kyrö'!T16</f>
        <v>886</v>
      </c>
      <c r="C7">
        <f>'Kla sk'!T16</f>
        <v>231</v>
      </c>
      <c r="D7">
        <f>'Prs sk'!T16</f>
        <v>80</v>
      </c>
      <c r="E7">
        <f>'Suup rs'!T16</f>
        <v>-111</v>
      </c>
      <c r="F7">
        <f>'Kaust sk'!T16</f>
        <v>-53</v>
      </c>
    </row>
    <row r="13" spans="1:13" ht="15">
      <c r="B13">
        <v>2013</v>
      </c>
      <c r="C13" s="25">
        <v>2014</v>
      </c>
      <c r="I13" s="26" t="s">
        <v>162</v>
      </c>
      <c r="M13" s="26" t="s">
        <v>252</v>
      </c>
    </row>
    <row r="14" spans="1:13" ht="15">
      <c r="A14" s="25" t="s">
        <v>92</v>
      </c>
      <c r="B14" s="2">
        <v>43342</v>
      </c>
      <c r="C14" s="2">
        <v>43199</v>
      </c>
      <c r="D14">
        <f>C14-B14</f>
        <v>-143</v>
      </c>
      <c r="E14" s="11">
        <f>(D14/B14*100)</f>
        <v>-0.32993401319736054</v>
      </c>
      <c r="G14" s="26" t="s">
        <v>163</v>
      </c>
      <c r="H14" s="26" t="s">
        <v>233</v>
      </c>
      <c r="I14" s="27">
        <v>19079</v>
      </c>
      <c r="K14" s="26" t="s">
        <v>163</v>
      </c>
      <c r="L14" s="26" t="s">
        <v>233</v>
      </c>
      <c r="M14" s="11">
        <v>1.3020062046440657</v>
      </c>
    </row>
    <row r="15" spans="1:13" ht="15">
      <c r="A15" s="25" t="s">
        <v>93</v>
      </c>
      <c r="B15" s="2">
        <v>34682</v>
      </c>
      <c r="C15" s="2">
        <v>34349</v>
      </c>
      <c r="D15">
        <f t="shared" ref="D15:D78" si="0">C15-B15</f>
        <v>-333</v>
      </c>
      <c r="E15" s="11">
        <f t="shared" ref="E15:E78" si="1">(D15/B15*100)</f>
        <v>-0.96015224035522739</v>
      </c>
      <c r="G15" s="26" t="s">
        <v>164</v>
      </c>
      <c r="H15" s="26" t="s">
        <v>234</v>
      </c>
      <c r="I15" s="27">
        <v>4168</v>
      </c>
      <c r="K15" s="26" t="s">
        <v>164</v>
      </c>
      <c r="L15" s="26" t="s">
        <v>253</v>
      </c>
      <c r="M15" s="11">
        <v>1.2986849767284032</v>
      </c>
    </row>
    <row r="16" spans="1:13" ht="15">
      <c r="A16" s="25" t="s">
        <v>94</v>
      </c>
      <c r="B16" s="2">
        <v>14643</v>
      </c>
      <c r="C16" s="2">
        <v>14555</v>
      </c>
      <c r="D16">
        <f t="shared" si="0"/>
        <v>-88</v>
      </c>
      <c r="E16" s="11">
        <f t="shared" si="1"/>
        <v>-0.60096974663661817</v>
      </c>
      <c r="G16" s="26" t="s">
        <v>165</v>
      </c>
      <c r="H16" s="26" t="s">
        <v>235</v>
      </c>
      <c r="I16" s="27">
        <v>3100</v>
      </c>
      <c r="K16" s="26" t="s">
        <v>165</v>
      </c>
      <c r="L16" s="26" t="s">
        <v>254</v>
      </c>
      <c r="M16" s="11">
        <v>1.0786130227633668</v>
      </c>
    </row>
    <row r="17" spans="1:13" ht="15">
      <c r="A17" s="25" t="s">
        <v>95</v>
      </c>
      <c r="B17" s="2">
        <v>1465354</v>
      </c>
      <c r="C17" s="2">
        <v>1484433</v>
      </c>
      <c r="D17">
        <f t="shared" si="0"/>
        <v>19079</v>
      </c>
      <c r="E17" s="11">
        <f t="shared" si="1"/>
        <v>1.3020062046440657</v>
      </c>
      <c r="G17" s="26" t="s">
        <v>166</v>
      </c>
      <c r="H17" s="26" t="s">
        <v>236</v>
      </c>
      <c r="I17" s="27">
        <v>2187</v>
      </c>
      <c r="K17" s="26" t="s">
        <v>166</v>
      </c>
      <c r="L17" s="26" t="s">
        <v>255</v>
      </c>
      <c r="M17" s="11">
        <v>1.0772753823965757</v>
      </c>
    </row>
    <row r="18" spans="1:13" ht="15">
      <c r="A18" s="25" t="s">
        <v>96</v>
      </c>
      <c r="B18" s="2">
        <v>94332</v>
      </c>
      <c r="C18" s="2">
        <v>94563</v>
      </c>
      <c r="D18">
        <f t="shared" si="0"/>
        <v>231</v>
      </c>
      <c r="E18" s="11">
        <f t="shared" si="1"/>
        <v>0.24487978628673196</v>
      </c>
      <c r="G18" s="26" t="s">
        <v>167</v>
      </c>
      <c r="H18" s="26" t="s">
        <v>237</v>
      </c>
      <c r="I18" s="27">
        <v>1298</v>
      </c>
      <c r="K18" s="26" t="s">
        <v>167</v>
      </c>
      <c r="L18" s="26" t="s">
        <v>237</v>
      </c>
      <c r="M18" s="11">
        <v>0.98572296476306198</v>
      </c>
    </row>
    <row r="19" spans="1:13" ht="15">
      <c r="A19" s="25" t="s">
        <v>97</v>
      </c>
      <c r="B19" s="2">
        <v>42917</v>
      </c>
      <c r="C19" s="2">
        <v>42452</v>
      </c>
      <c r="D19">
        <f t="shared" si="0"/>
        <v>-465</v>
      </c>
      <c r="E19" s="11">
        <f t="shared" si="1"/>
        <v>-1.0834867302001538</v>
      </c>
      <c r="G19" s="26" t="s">
        <v>168</v>
      </c>
      <c r="H19" s="26" t="s">
        <v>238</v>
      </c>
      <c r="I19" s="27">
        <v>1274</v>
      </c>
      <c r="K19" s="3" t="s">
        <v>168</v>
      </c>
      <c r="L19" s="3" t="s">
        <v>246</v>
      </c>
      <c r="M19" s="29">
        <v>0.84331202544941619</v>
      </c>
    </row>
    <row r="20" spans="1:13" ht="15">
      <c r="A20" s="25" t="s">
        <v>98</v>
      </c>
      <c r="B20" s="2">
        <v>17612</v>
      </c>
      <c r="C20" s="2">
        <v>17346</v>
      </c>
      <c r="D20">
        <f t="shared" si="0"/>
        <v>-266</v>
      </c>
      <c r="E20" s="11">
        <f t="shared" si="1"/>
        <v>-1.5103338632750398</v>
      </c>
      <c r="G20" s="3" t="s">
        <v>169</v>
      </c>
      <c r="H20" s="3" t="s">
        <v>246</v>
      </c>
      <c r="I20" s="28">
        <v>843</v>
      </c>
      <c r="K20" s="26" t="s">
        <v>169</v>
      </c>
      <c r="L20" s="26" t="s">
        <v>256</v>
      </c>
      <c r="M20" s="11">
        <v>0.80751338541209505</v>
      </c>
    </row>
    <row r="21" spans="1:13" ht="15">
      <c r="A21" s="25" t="s">
        <v>99</v>
      </c>
      <c r="B21" s="2">
        <v>49874</v>
      </c>
      <c r="C21" s="2">
        <v>49954</v>
      </c>
      <c r="D21">
        <f t="shared" si="0"/>
        <v>80</v>
      </c>
      <c r="E21" s="11">
        <f t="shared" si="1"/>
        <v>0.16040421863095</v>
      </c>
      <c r="G21" s="26" t="s">
        <v>170</v>
      </c>
      <c r="H21" s="26" t="s">
        <v>239</v>
      </c>
      <c r="I21" s="27">
        <v>477</v>
      </c>
      <c r="K21" s="26" t="s">
        <v>170</v>
      </c>
      <c r="L21" s="26" t="s">
        <v>238</v>
      </c>
      <c r="M21" s="11">
        <v>0.71409754101576739</v>
      </c>
    </row>
    <row r="22" spans="1:13" ht="15">
      <c r="A22" s="25" t="s">
        <v>100</v>
      </c>
      <c r="B22" s="2">
        <v>124032</v>
      </c>
      <c r="C22" s="2">
        <v>124509</v>
      </c>
      <c r="D22">
        <f t="shared" si="0"/>
        <v>477</v>
      </c>
      <c r="E22" s="11">
        <f t="shared" si="1"/>
        <v>0.38457817337461303</v>
      </c>
      <c r="G22" s="26" t="s">
        <v>171</v>
      </c>
      <c r="H22" s="26" t="s">
        <v>240</v>
      </c>
      <c r="I22" s="27">
        <v>363</v>
      </c>
      <c r="K22" s="26" t="s">
        <v>171</v>
      </c>
      <c r="L22" s="26" t="s">
        <v>236</v>
      </c>
      <c r="M22" s="11">
        <v>0.69070283039724101</v>
      </c>
    </row>
    <row r="23" spans="1:13" ht="15">
      <c r="A23" s="25" t="s">
        <v>101</v>
      </c>
      <c r="B23" s="2">
        <v>5620</v>
      </c>
      <c r="C23" s="2">
        <v>5544</v>
      </c>
      <c r="D23">
        <f t="shared" si="0"/>
        <v>-76</v>
      </c>
      <c r="E23" s="11">
        <f t="shared" si="1"/>
        <v>-1.3523131672597866</v>
      </c>
      <c r="G23" s="26" t="s">
        <v>172</v>
      </c>
      <c r="H23" s="26" t="s">
        <v>245</v>
      </c>
      <c r="I23" s="27">
        <v>281</v>
      </c>
      <c r="K23" s="26" t="s">
        <v>172</v>
      </c>
      <c r="L23" s="26" t="s">
        <v>240</v>
      </c>
      <c r="M23" s="11">
        <v>0.62114989733059556</v>
      </c>
    </row>
    <row r="24" spans="1:13" ht="15">
      <c r="A24" s="25" t="s">
        <v>102</v>
      </c>
      <c r="B24" s="2">
        <v>178407</v>
      </c>
      <c r="C24" s="2">
        <v>179681</v>
      </c>
      <c r="D24">
        <f t="shared" si="0"/>
        <v>1274</v>
      </c>
      <c r="E24" s="11">
        <f t="shared" si="1"/>
        <v>0.71409754101576739</v>
      </c>
      <c r="G24" s="26" t="s">
        <v>173</v>
      </c>
      <c r="H24" t="s">
        <v>143</v>
      </c>
      <c r="I24" s="27">
        <v>279</v>
      </c>
      <c r="K24" s="3" t="s">
        <v>173</v>
      </c>
      <c r="L24" s="3" t="s">
        <v>247</v>
      </c>
      <c r="M24" s="29">
        <v>0.43828027169582212</v>
      </c>
    </row>
    <row r="25" spans="1:13" ht="15">
      <c r="A25" s="25" t="s">
        <v>103</v>
      </c>
      <c r="B25" s="2">
        <v>24547</v>
      </c>
      <c r="C25" s="2">
        <v>24180</v>
      </c>
      <c r="D25">
        <f t="shared" si="0"/>
        <v>-367</v>
      </c>
      <c r="E25" s="11">
        <f t="shared" si="1"/>
        <v>-1.495091049822789</v>
      </c>
      <c r="G25" s="26" t="s">
        <v>174</v>
      </c>
      <c r="H25" t="s">
        <v>96</v>
      </c>
      <c r="I25" s="27">
        <v>231</v>
      </c>
      <c r="K25" s="26" t="s">
        <v>174</v>
      </c>
      <c r="L25" t="s">
        <v>139</v>
      </c>
      <c r="M25" s="11">
        <v>0.42986736832443512</v>
      </c>
    </row>
    <row r="26" spans="1:13" ht="15">
      <c r="A26" s="25" t="s">
        <v>104</v>
      </c>
      <c r="B26" s="2">
        <v>21684</v>
      </c>
      <c r="C26" s="2">
        <v>21470</v>
      </c>
      <c r="D26">
        <f t="shared" si="0"/>
        <v>-214</v>
      </c>
      <c r="E26" s="11">
        <f t="shared" si="1"/>
        <v>-0.9869027854639365</v>
      </c>
      <c r="G26" s="3" t="s">
        <v>175</v>
      </c>
      <c r="H26" s="3" t="s">
        <v>247</v>
      </c>
      <c r="I26" s="28">
        <v>231</v>
      </c>
      <c r="K26" s="26" t="s">
        <v>175</v>
      </c>
      <c r="L26" t="s">
        <v>152</v>
      </c>
      <c r="M26" s="11">
        <v>0.40009034298067303</v>
      </c>
    </row>
    <row r="27" spans="1:13" ht="15">
      <c r="A27" s="25" t="s">
        <v>105</v>
      </c>
      <c r="B27" s="2">
        <v>56767</v>
      </c>
      <c r="C27" s="2">
        <v>56510</v>
      </c>
      <c r="D27">
        <f t="shared" si="0"/>
        <v>-257</v>
      </c>
      <c r="E27" s="11">
        <f t="shared" si="1"/>
        <v>-0.45272781721774968</v>
      </c>
      <c r="G27" s="26" t="s">
        <v>176</v>
      </c>
      <c r="H27" t="s">
        <v>160</v>
      </c>
      <c r="I27" s="27">
        <v>163</v>
      </c>
      <c r="K27" s="26" t="s">
        <v>176</v>
      </c>
      <c r="L27" t="s">
        <v>100</v>
      </c>
      <c r="M27" s="11">
        <v>0.38457817337461303</v>
      </c>
    </row>
    <row r="28" spans="1:13" ht="15">
      <c r="A28" s="25" t="s">
        <v>106</v>
      </c>
      <c r="B28" s="2">
        <v>15971</v>
      </c>
      <c r="C28" s="2">
        <v>15918</v>
      </c>
      <c r="D28">
        <f t="shared" si="0"/>
        <v>-53</v>
      </c>
      <c r="E28" s="11">
        <f t="shared" si="1"/>
        <v>-0.3318514808089662</v>
      </c>
      <c r="G28" s="26" t="s">
        <v>177</v>
      </c>
      <c r="H28" t="s">
        <v>152</v>
      </c>
      <c r="I28" s="27">
        <v>124</v>
      </c>
      <c r="K28" s="3" t="s">
        <v>177</v>
      </c>
      <c r="L28" s="3" t="s">
        <v>249</v>
      </c>
      <c r="M28" s="29">
        <v>0.33434414120208383</v>
      </c>
    </row>
    <row r="29" spans="1:13" ht="15">
      <c r="A29" s="25" t="s">
        <v>107</v>
      </c>
      <c r="B29" s="2">
        <v>23208</v>
      </c>
      <c r="C29" s="2">
        <v>22746</v>
      </c>
      <c r="D29">
        <f t="shared" si="0"/>
        <v>-462</v>
      </c>
      <c r="E29" s="11">
        <f t="shared" si="1"/>
        <v>-1.9906928645294726</v>
      </c>
      <c r="G29" s="26" t="s">
        <v>178</v>
      </c>
      <c r="H29" t="s">
        <v>159</v>
      </c>
      <c r="I29" s="27">
        <v>92</v>
      </c>
      <c r="K29" s="26" t="s">
        <v>178</v>
      </c>
      <c r="L29" t="s">
        <v>96</v>
      </c>
      <c r="M29" s="11">
        <v>0.24487978628673196</v>
      </c>
    </row>
    <row r="30" spans="1:13" ht="15">
      <c r="A30" s="25" t="s">
        <v>108</v>
      </c>
      <c r="B30" s="2">
        <v>59718</v>
      </c>
      <c r="C30" s="2">
        <v>59288</v>
      </c>
      <c r="D30">
        <f t="shared" si="0"/>
        <v>-430</v>
      </c>
      <c r="E30" s="11">
        <f t="shared" si="1"/>
        <v>-0.72005090592451193</v>
      </c>
      <c r="G30" s="3" t="s">
        <v>179</v>
      </c>
      <c r="H30" s="3" t="s">
        <v>248</v>
      </c>
      <c r="I30" s="28">
        <v>80</v>
      </c>
      <c r="K30" s="26" t="s">
        <v>179</v>
      </c>
      <c r="L30" t="s">
        <v>143</v>
      </c>
      <c r="M30" s="11">
        <v>0.22052023806700968</v>
      </c>
    </row>
    <row r="31" spans="1:13" ht="15">
      <c r="A31" s="25" t="s">
        <v>109</v>
      </c>
      <c r="B31" s="2">
        <v>18540</v>
      </c>
      <c r="C31" s="2">
        <v>18225</v>
      </c>
      <c r="D31">
        <f t="shared" si="0"/>
        <v>-315</v>
      </c>
      <c r="E31" s="11">
        <f t="shared" si="1"/>
        <v>-1.6990291262135921</v>
      </c>
      <c r="G31" s="26" t="s">
        <v>180</v>
      </c>
      <c r="H31" t="s">
        <v>154</v>
      </c>
      <c r="I31" s="27">
        <v>74</v>
      </c>
      <c r="K31" s="26" t="s">
        <v>180</v>
      </c>
      <c r="L31" t="s">
        <v>154</v>
      </c>
      <c r="M31" s="11">
        <v>0.16721274432267538</v>
      </c>
    </row>
    <row r="32" spans="1:13" ht="15">
      <c r="A32" s="25" t="s">
        <v>110</v>
      </c>
      <c r="B32" s="2">
        <v>12087</v>
      </c>
      <c r="C32" s="2">
        <v>11943</v>
      </c>
      <c r="D32">
        <f t="shared" si="0"/>
        <v>-144</v>
      </c>
      <c r="E32" s="11">
        <f t="shared" si="1"/>
        <v>-1.1913626209977661</v>
      </c>
      <c r="G32" s="3" t="s">
        <v>181</v>
      </c>
      <c r="H32" s="3" t="s">
        <v>249</v>
      </c>
      <c r="I32" s="28">
        <v>43</v>
      </c>
      <c r="K32" s="3" t="s">
        <v>181</v>
      </c>
      <c r="L32" s="3" t="s">
        <v>248</v>
      </c>
      <c r="M32" s="29">
        <v>0.16040421863095</v>
      </c>
    </row>
    <row r="33" spans="1:13" ht="15">
      <c r="A33" s="25" t="s">
        <v>111</v>
      </c>
      <c r="B33" s="2">
        <v>12842</v>
      </c>
      <c r="C33" s="2">
        <v>12618</v>
      </c>
      <c r="D33">
        <f t="shared" si="0"/>
        <v>-224</v>
      </c>
      <c r="E33" s="11">
        <f t="shared" si="1"/>
        <v>-1.7442765924310857</v>
      </c>
      <c r="G33" s="26" t="s">
        <v>182</v>
      </c>
      <c r="H33" t="s">
        <v>120</v>
      </c>
      <c r="I33" s="27">
        <v>22</v>
      </c>
      <c r="K33" s="26" t="s">
        <v>182</v>
      </c>
      <c r="L33" t="s">
        <v>161</v>
      </c>
      <c r="M33" s="11">
        <v>0.13882461823229986</v>
      </c>
    </row>
    <row r="34" spans="1:13" ht="15">
      <c r="A34" s="25" t="s">
        <v>112</v>
      </c>
      <c r="B34" s="2">
        <v>20203</v>
      </c>
      <c r="C34" s="2">
        <v>20051</v>
      </c>
      <c r="D34">
        <f t="shared" si="0"/>
        <v>-152</v>
      </c>
      <c r="E34" s="11">
        <f t="shared" si="1"/>
        <v>-0.75236351036974702</v>
      </c>
      <c r="G34" s="26" t="s">
        <v>183</v>
      </c>
      <c r="H34" t="s">
        <v>138</v>
      </c>
      <c r="I34" s="27">
        <v>21</v>
      </c>
      <c r="K34" s="26" t="s">
        <v>183</v>
      </c>
      <c r="L34" t="s">
        <v>138</v>
      </c>
      <c r="M34" s="11">
        <v>4.519336303182904E-2</v>
      </c>
    </row>
    <row r="35" spans="1:13" ht="15">
      <c r="A35" s="25" t="s">
        <v>113</v>
      </c>
      <c r="B35" s="2">
        <v>52706</v>
      </c>
      <c r="C35" s="2">
        <v>52937</v>
      </c>
      <c r="D35">
        <f t="shared" si="0"/>
        <v>231</v>
      </c>
      <c r="E35" s="11">
        <f t="shared" si="1"/>
        <v>0.43828027169582212</v>
      </c>
      <c r="G35" s="26" t="s">
        <v>184</v>
      </c>
      <c r="H35" t="s">
        <v>161</v>
      </c>
      <c r="I35" s="27">
        <v>3</v>
      </c>
      <c r="K35" s="26" t="s">
        <v>184</v>
      </c>
      <c r="L35" t="s">
        <v>120</v>
      </c>
      <c r="M35" s="11">
        <v>2.4626406223764483E-2</v>
      </c>
    </row>
    <row r="36" spans="1:13" ht="15">
      <c r="A36" s="25" t="s">
        <v>114</v>
      </c>
      <c r="B36" s="2">
        <v>86938</v>
      </c>
      <c r="C36" s="2">
        <v>86523</v>
      </c>
      <c r="D36">
        <f t="shared" si="0"/>
        <v>-415</v>
      </c>
      <c r="E36" s="11">
        <f t="shared" si="1"/>
        <v>-0.47735167590696814</v>
      </c>
      <c r="G36" s="26" t="s">
        <v>185</v>
      </c>
      <c r="H36" t="s">
        <v>121</v>
      </c>
      <c r="I36" s="27">
        <v>-4</v>
      </c>
      <c r="K36" s="26" t="s">
        <v>185</v>
      </c>
      <c r="L36" t="s">
        <v>121</v>
      </c>
      <c r="M36" s="11">
        <v>-1.0778765831312315E-2</v>
      </c>
    </row>
    <row r="37" spans="1:13" ht="15">
      <c r="A37" s="25" t="s">
        <v>115</v>
      </c>
      <c r="B37" s="2">
        <v>93907</v>
      </c>
      <c r="C37" s="2">
        <v>93430</v>
      </c>
      <c r="D37">
        <f t="shared" si="0"/>
        <v>-477</v>
      </c>
      <c r="E37" s="11">
        <f t="shared" si="1"/>
        <v>-0.50794935414825304</v>
      </c>
      <c r="G37" s="26" t="s">
        <v>186</v>
      </c>
      <c r="H37" t="s">
        <v>124</v>
      </c>
      <c r="I37" s="27">
        <v>-52</v>
      </c>
      <c r="K37" s="26" t="s">
        <v>186</v>
      </c>
      <c r="L37" t="s">
        <v>137</v>
      </c>
      <c r="M37" s="11">
        <v>-0.12360184944989548</v>
      </c>
    </row>
    <row r="38" spans="1:13" ht="15">
      <c r="A38" s="25" t="s">
        <v>116</v>
      </c>
      <c r="B38" s="2">
        <v>131680</v>
      </c>
      <c r="C38" s="2">
        <v>132978</v>
      </c>
      <c r="D38">
        <f t="shared" si="0"/>
        <v>1298</v>
      </c>
      <c r="E38" s="11">
        <f t="shared" si="1"/>
        <v>0.98572296476306198</v>
      </c>
      <c r="G38" s="3" t="s">
        <v>187</v>
      </c>
      <c r="H38" s="3" t="s">
        <v>250</v>
      </c>
      <c r="I38" s="28">
        <v>-53</v>
      </c>
      <c r="K38" s="26" t="s">
        <v>187</v>
      </c>
      <c r="L38" t="s">
        <v>119</v>
      </c>
      <c r="M38" s="11">
        <v>-0.15215587084535431</v>
      </c>
    </row>
    <row r="39" spans="1:13" ht="15">
      <c r="A39" s="25" t="s">
        <v>117</v>
      </c>
      <c r="B39" s="2">
        <v>22318</v>
      </c>
      <c r="C39" s="2">
        <v>22008</v>
      </c>
      <c r="D39">
        <f t="shared" si="0"/>
        <v>-310</v>
      </c>
      <c r="E39" s="11">
        <f t="shared" si="1"/>
        <v>-1.3890133524509365</v>
      </c>
      <c r="G39" s="26" t="s">
        <v>188</v>
      </c>
      <c r="H39" t="s">
        <v>123</v>
      </c>
      <c r="I39" s="27">
        <v>-66</v>
      </c>
      <c r="K39" s="26" t="s">
        <v>188</v>
      </c>
      <c r="L39" t="s">
        <v>136</v>
      </c>
      <c r="M39" s="11">
        <v>-0.20292394963796523</v>
      </c>
    </row>
    <row r="40" spans="1:13" ht="15">
      <c r="A40" s="25" t="s">
        <v>118</v>
      </c>
      <c r="B40" s="2">
        <v>12861</v>
      </c>
      <c r="C40" s="2">
        <v>12904</v>
      </c>
      <c r="D40">
        <f t="shared" si="0"/>
        <v>43</v>
      </c>
      <c r="E40" s="11">
        <f t="shared" si="1"/>
        <v>0.33434414120208383</v>
      </c>
      <c r="G40" s="26" t="s">
        <v>189</v>
      </c>
      <c r="H40" t="s">
        <v>149</v>
      </c>
      <c r="I40" s="27">
        <v>-68</v>
      </c>
      <c r="K40" s="26" t="s">
        <v>189</v>
      </c>
      <c r="L40" t="s">
        <v>133</v>
      </c>
      <c r="M40" s="11">
        <v>-0.20771989154835138</v>
      </c>
    </row>
    <row r="41" spans="1:13" ht="15">
      <c r="A41" s="25" t="s">
        <v>119</v>
      </c>
      <c r="B41" s="2">
        <v>202424</v>
      </c>
      <c r="C41" s="2">
        <v>202116</v>
      </c>
      <c r="D41">
        <f t="shared" si="0"/>
        <v>-308</v>
      </c>
      <c r="E41" s="11">
        <f t="shared" si="1"/>
        <v>-0.15215587084535431</v>
      </c>
      <c r="G41" s="26" t="s">
        <v>190</v>
      </c>
      <c r="H41" t="s">
        <v>101</v>
      </c>
      <c r="I41" s="27">
        <v>-76</v>
      </c>
      <c r="K41" s="26" t="s">
        <v>190</v>
      </c>
      <c r="L41" t="s">
        <v>125</v>
      </c>
      <c r="M41" s="11">
        <v>-0.23763349812897763</v>
      </c>
    </row>
    <row r="42" spans="1:13" ht="15">
      <c r="A42" s="25" t="s">
        <v>120</v>
      </c>
      <c r="B42" s="2">
        <v>89335</v>
      </c>
      <c r="C42" s="2">
        <v>89357</v>
      </c>
      <c r="D42">
        <f t="shared" si="0"/>
        <v>22</v>
      </c>
      <c r="E42" s="11">
        <f t="shared" si="1"/>
        <v>2.4626406223764483E-2</v>
      </c>
      <c r="G42" s="26" t="s">
        <v>191</v>
      </c>
      <c r="H42" t="s">
        <v>131</v>
      </c>
      <c r="I42" s="27">
        <v>-77</v>
      </c>
      <c r="K42" s="26" t="s">
        <v>191</v>
      </c>
      <c r="L42" t="s">
        <v>141</v>
      </c>
      <c r="M42" s="11">
        <v>-0.29234251225952473</v>
      </c>
    </row>
    <row r="43" spans="1:13" ht="15">
      <c r="A43" s="25" t="s">
        <v>121</v>
      </c>
      <c r="B43" s="2">
        <v>37110</v>
      </c>
      <c r="C43" s="2">
        <v>37106</v>
      </c>
      <c r="D43">
        <f t="shared" si="0"/>
        <v>-4</v>
      </c>
      <c r="E43" s="11">
        <f t="shared" si="1"/>
        <v>-1.0778765831312315E-2</v>
      </c>
      <c r="G43" s="26" t="s">
        <v>192</v>
      </c>
      <c r="H43" t="s">
        <v>137</v>
      </c>
      <c r="I43" s="27">
        <v>-81</v>
      </c>
      <c r="K43" s="26" t="s">
        <v>192</v>
      </c>
      <c r="L43" t="s">
        <v>124</v>
      </c>
      <c r="M43" s="11">
        <v>-0.32</v>
      </c>
    </row>
    <row r="44" spans="1:13" ht="15">
      <c r="A44" s="25" t="s">
        <v>122</v>
      </c>
      <c r="B44" s="2">
        <v>28684</v>
      </c>
      <c r="C44" s="2">
        <v>28487</v>
      </c>
      <c r="D44">
        <f t="shared" si="0"/>
        <v>-197</v>
      </c>
      <c r="E44" s="11">
        <f t="shared" si="1"/>
        <v>-0.68679403151582763</v>
      </c>
      <c r="G44" s="26" t="s">
        <v>193</v>
      </c>
      <c r="H44" t="s">
        <v>157</v>
      </c>
      <c r="I44" s="27">
        <v>-82</v>
      </c>
      <c r="K44" s="26" t="s">
        <v>193</v>
      </c>
      <c r="L44" t="s">
        <v>92</v>
      </c>
      <c r="M44" s="11">
        <v>-0.32993401319736054</v>
      </c>
    </row>
    <row r="45" spans="1:13" ht="15">
      <c r="A45" s="25" t="s">
        <v>123</v>
      </c>
      <c r="B45" s="2">
        <v>18313</v>
      </c>
      <c r="C45" s="2">
        <v>18247</v>
      </c>
      <c r="D45">
        <f t="shared" si="0"/>
        <v>-66</v>
      </c>
      <c r="E45" s="11">
        <f t="shared" si="1"/>
        <v>-0.36039971604870857</v>
      </c>
      <c r="G45" s="26" t="s">
        <v>194</v>
      </c>
      <c r="H45" t="s">
        <v>94</v>
      </c>
      <c r="I45" s="27">
        <v>-88</v>
      </c>
      <c r="K45" s="3" t="s">
        <v>194</v>
      </c>
      <c r="L45" s="3" t="s">
        <v>250</v>
      </c>
      <c r="M45" s="29">
        <v>-0.3318514808089662</v>
      </c>
    </row>
    <row r="46" spans="1:13" ht="15">
      <c r="A46" s="25" t="s">
        <v>124</v>
      </c>
      <c r="B46" s="2">
        <v>16250</v>
      </c>
      <c r="C46" s="2">
        <v>16198</v>
      </c>
      <c r="D46">
        <f t="shared" si="0"/>
        <v>-52</v>
      </c>
      <c r="E46" s="11">
        <f t="shared" si="1"/>
        <v>-0.32</v>
      </c>
      <c r="G46" s="26" t="s">
        <v>195</v>
      </c>
      <c r="H46" t="s">
        <v>136</v>
      </c>
      <c r="I46" s="27">
        <v>-88</v>
      </c>
      <c r="K46" s="26" t="s">
        <v>195</v>
      </c>
      <c r="L46" t="s">
        <v>123</v>
      </c>
      <c r="M46" s="11">
        <v>-0.36039971604870857</v>
      </c>
    </row>
    <row r="47" spans="1:13" ht="15">
      <c r="A47" s="25" t="s">
        <v>125</v>
      </c>
      <c r="B47" s="2">
        <v>73222</v>
      </c>
      <c r="C47" s="2">
        <v>73048</v>
      </c>
      <c r="D47">
        <f t="shared" si="0"/>
        <v>-174</v>
      </c>
      <c r="E47" s="11">
        <f t="shared" si="1"/>
        <v>-0.23763349812897763</v>
      </c>
      <c r="G47" s="3" t="s">
        <v>196</v>
      </c>
      <c r="H47" s="3" t="s">
        <v>251</v>
      </c>
      <c r="I47" s="28">
        <v>-111</v>
      </c>
      <c r="K47" s="26" t="s">
        <v>196</v>
      </c>
      <c r="L47" t="s">
        <v>157</v>
      </c>
      <c r="M47" s="11">
        <v>-0.3641369510191394</v>
      </c>
    </row>
    <row r="48" spans="1:13" ht="15">
      <c r="A48" s="25" t="s">
        <v>126</v>
      </c>
      <c r="B48" s="2">
        <v>29935</v>
      </c>
      <c r="C48" s="2">
        <v>29599</v>
      </c>
      <c r="D48">
        <f t="shared" si="0"/>
        <v>-336</v>
      </c>
      <c r="E48" s="11">
        <f t="shared" si="1"/>
        <v>-1.1224319358610322</v>
      </c>
      <c r="G48" s="26" t="s">
        <v>197</v>
      </c>
      <c r="H48" t="s">
        <v>128</v>
      </c>
      <c r="I48" s="27">
        <v>-114</v>
      </c>
      <c r="K48" s="26" t="s">
        <v>197</v>
      </c>
      <c r="L48" t="s">
        <v>105</v>
      </c>
      <c r="M48" s="11">
        <v>-0.45272781721774968</v>
      </c>
    </row>
    <row r="49" spans="1:13" ht="15">
      <c r="A49" s="25" t="s">
        <v>127</v>
      </c>
      <c r="B49" s="2">
        <v>238703</v>
      </c>
      <c r="C49" s="2">
        <v>241803</v>
      </c>
      <c r="D49">
        <f t="shared" si="0"/>
        <v>3100</v>
      </c>
      <c r="E49" s="11">
        <f t="shared" si="1"/>
        <v>1.2986849767284032</v>
      </c>
      <c r="G49" s="26" t="s">
        <v>198</v>
      </c>
      <c r="H49" t="s">
        <v>92</v>
      </c>
      <c r="I49" s="27">
        <v>-143</v>
      </c>
      <c r="K49" s="26" t="s">
        <v>198</v>
      </c>
      <c r="L49" t="s">
        <v>131</v>
      </c>
      <c r="M49" s="11">
        <v>-0.454089756442767</v>
      </c>
    </row>
    <row r="50" spans="1:13" ht="15">
      <c r="A50" s="25" t="s">
        <v>128</v>
      </c>
      <c r="B50" s="2">
        <v>21092</v>
      </c>
      <c r="C50" s="2">
        <v>20978</v>
      </c>
      <c r="D50">
        <f t="shared" si="0"/>
        <v>-114</v>
      </c>
      <c r="E50" s="11">
        <f t="shared" si="1"/>
        <v>-0.54048928503698079</v>
      </c>
      <c r="G50" s="26" t="s">
        <v>199</v>
      </c>
      <c r="H50" t="s">
        <v>110</v>
      </c>
      <c r="I50" s="27">
        <v>-144</v>
      </c>
      <c r="K50" s="26" t="s">
        <v>199</v>
      </c>
      <c r="L50" t="s">
        <v>149</v>
      </c>
      <c r="M50" s="11">
        <v>-0.46457607433217191</v>
      </c>
    </row>
    <row r="51" spans="1:13" ht="15">
      <c r="A51" s="25" t="s">
        <v>129</v>
      </c>
      <c r="B51" s="2">
        <v>31185</v>
      </c>
      <c r="C51" s="2">
        <v>30866</v>
      </c>
      <c r="D51">
        <f t="shared" si="0"/>
        <v>-319</v>
      </c>
      <c r="E51" s="11">
        <f t="shared" si="1"/>
        <v>-1.0229276895943562</v>
      </c>
      <c r="G51" s="26" t="s">
        <v>200</v>
      </c>
      <c r="H51" t="s">
        <v>112</v>
      </c>
      <c r="I51" s="27">
        <v>-152</v>
      </c>
      <c r="K51" s="26" t="s">
        <v>200</v>
      </c>
      <c r="L51" t="s">
        <v>114</v>
      </c>
      <c r="M51" s="11">
        <v>-0.47735167590696814</v>
      </c>
    </row>
    <row r="52" spans="1:13" ht="15">
      <c r="A52" s="25" t="s">
        <v>130</v>
      </c>
      <c r="B52" s="2">
        <v>22873</v>
      </c>
      <c r="C52" s="2">
        <v>22570</v>
      </c>
      <c r="D52">
        <f t="shared" si="0"/>
        <v>-303</v>
      </c>
      <c r="E52" s="11">
        <f t="shared" si="1"/>
        <v>-1.3247059852227518</v>
      </c>
      <c r="G52" s="26" t="s">
        <v>201</v>
      </c>
      <c r="H52" t="s">
        <v>132</v>
      </c>
      <c r="I52" s="27">
        <v>-162</v>
      </c>
      <c r="K52" s="26" t="s">
        <v>201</v>
      </c>
      <c r="L52" t="s">
        <v>115</v>
      </c>
      <c r="M52" s="11">
        <v>-0.50794935414825304</v>
      </c>
    </row>
    <row r="53" spans="1:13" ht="15">
      <c r="A53" s="25" t="s">
        <v>131</v>
      </c>
      <c r="B53" s="2">
        <v>16957</v>
      </c>
      <c r="C53" s="2">
        <v>16880</v>
      </c>
      <c r="D53">
        <f t="shared" si="0"/>
        <v>-77</v>
      </c>
      <c r="E53" s="11">
        <f t="shared" si="1"/>
        <v>-0.454089756442767</v>
      </c>
      <c r="G53" s="26" t="s">
        <v>202</v>
      </c>
      <c r="H53" t="s">
        <v>125</v>
      </c>
      <c r="I53" s="27">
        <v>-174</v>
      </c>
      <c r="K53" s="26" t="s">
        <v>202</v>
      </c>
      <c r="L53" t="s">
        <v>128</v>
      </c>
      <c r="M53" s="11">
        <v>-0.54048928503698079</v>
      </c>
    </row>
    <row r="54" spans="1:13" ht="15">
      <c r="A54" s="25" t="s">
        <v>132</v>
      </c>
      <c r="B54" s="2">
        <v>21819</v>
      </c>
      <c r="C54" s="2">
        <v>21657</v>
      </c>
      <c r="D54">
        <f t="shared" si="0"/>
        <v>-162</v>
      </c>
      <c r="E54" s="11">
        <f t="shared" si="1"/>
        <v>-0.74247215729410143</v>
      </c>
      <c r="G54" s="26" t="s">
        <v>203</v>
      </c>
      <c r="H54" t="s">
        <v>144</v>
      </c>
      <c r="I54" s="27">
        <v>-174</v>
      </c>
      <c r="K54" s="26" t="s">
        <v>203</v>
      </c>
      <c r="L54" t="s">
        <v>94</v>
      </c>
      <c r="M54" s="11">
        <v>-0.60096974663661817</v>
      </c>
    </row>
    <row r="55" spans="1:13" ht="15">
      <c r="A55" s="25" t="s">
        <v>133</v>
      </c>
      <c r="B55" s="2">
        <v>137204</v>
      </c>
      <c r="C55" s="2">
        <v>136919</v>
      </c>
      <c r="D55">
        <f t="shared" si="0"/>
        <v>-285</v>
      </c>
      <c r="E55" s="11">
        <f t="shared" si="1"/>
        <v>-0.20771989154835138</v>
      </c>
      <c r="G55" s="26" t="s">
        <v>204</v>
      </c>
      <c r="H55" t="s">
        <v>141</v>
      </c>
      <c r="I55" s="27">
        <v>-186</v>
      </c>
      <c r="K55" s="3" t="s">
        <v>204</v>
      </c>
      <c r="L55" s="3" t="s">
        <v>251</v>
      </c>
      <c r="M55" s="29">
        <v>-0.62761506276150625</v>
      </c>
    </row>
    <row r="56" spans="1:13" ht="15">
      <c r="A56" s="25" t="s">
        <v>134</v>
      </c>
      <c r="B56" s="2">
        <v>58440</v>
      </c>
      <c r="C56" s="2">
        <v>58803</v>
      </c>
      <c r="D56">
        <f t="shared" si="0"/>
        <v>363</v>
      </c>
      <c r="E56" s="11">
        <f t="shared" si="1"/>
        <v>0.62114989733059556</v>
      </c>
      <c r="G56" s="26" t="s">
        <v>205</v>
      </c>
      <c r="H56" t="s">
        <v>158</v>
      </c>
      <c r="I56" s="27">
        <v>-189</v>
      </c>
      <c r="K56" s="26" t="s">
        <v>205</v>
      </c>
      <c r="L56" t="s">
        <v>122</v>
      </c>
      <c r="M56" s="11">
        <v>-0.68679403151582763</v>
      </c>
    </row>
    <row r="57" spans="1:13" ht="15">
      <c r="A57" s="25" t="s">
        <v>135</v>
      </c>
      <c r="B57" s="2">
        <v>34456</v>
      </c>
      <c r="C57" s="2">
        <v>34196</v>
      </c>
      <c r="D57">
        <f t="shared" si="0"/>
        <v>-260</v>
      </c>
      <c r="E57" s="11">
        <f t="shared" si="1"/>
        <v>-0.7545855583933132</v>
      </c>
      <c r="G57" s="26" t="s">
        <v>206</v>
      </c>
      <c r="H57" t="s">
        <v>148</v>
      </c>
      <c r="I57" s="27">
        <v>-190</v>
      </c>
      <c r="K57" s="26" t="s">
        <v>206</v>
      </c>
      <c r="L57" t="s">
        <v>108</v>
      </c>
      <c r="M57" s="11">
        <v>-0.72005090592451193</v>
      </c>
    </row>
    <row r="58" spans="1:13" ht="15">
      <c r="A58" s="25" t="s">
        <v>136</v>
      </c>
      <c r="B58" s="2">
        <v>43366</v>
      </c>
      <c r="C58" s="2">
        <v>43278</v>
      </c>
      <c r="D58">
        <f t="shared" si="0"/>
        <v>-88</v>
      </c>
      <c r="E58" s="11">
        <f t="shared" si="1"/>
        <v>-0.20292394963796523</v>
      </c>
      <c r="G58" s="26" t="s">
        <v>207</v>
      </c>
      <c r="H58" t="s">
        <v>122</v>
      </c>
      <c r="I58" s="27">
        <v>-197</v>
      </c>
      <c r="K58" s="26" t="s">
        <v>207</v>
      </c>
      <c r="L58" t="s">
        <v>132</v>
      </c>
      <c r="M58" s="11">
        <v>-0.74247215729410143</v>
      </c>
    </row>
    <row r="59" spans="1:13" ht="15">
      <c r="A59" s="25" t="s">
        <v>137</v>
      </c>
      <c r="B59" s="2">
        <v>65533</v>
      </c>
      <c r="C59" s="2">
        <v>65452</v>
      </c>
      <c r="D59">
        <f t="shared" si="0"/>
        <v>-81</v>
      </c>
      <c r="E59" s="11">
        <f t="shared" si="1"/>
        <v>-0.12360184944989548</v>
      </c>
      <c r="G59" s="26" t="s">
        <v>208</v>
      </c>
      <c r="H59" t="s">
        <v>104</v>
      </c>
      <c r="I59" s="27">
        <v>-214</v>
      </c>
      <c r="K59" s="26" t="s">
        <v>208</v>
      </c>
      <c r="L59" t="s">
        <v>112</v>
      </c>
      <c r="M59" s="11">
        <v>-0.75236351036974702</v>
      </c>
    </row>
    <row r="60" spans="1:13" ht="15">
      <c r="A60" s="25" t="s">
        <v>138</v>
      </c>
      <c r="B60" s="2">
        <v>46467</v>
      </c>
      <c r="C60" s="2">
        <v>46488</v>
      </c>
      <c r="D60">
        <f t="shared" si="0"/>
        <v>21</v>
      </c>
      <c r="E60" s="11">
        <f t="shared" si="1"/>
        <v>4.519336303182904E-2</v>
      </c>
      <c r="G60" s="26" t="s">
        <v>209</v>
      </c>
      <c r="H60" t="s">
        <v>111</v>
      </c>
      <c r="I60" s="27">
        <v>-224</v>
      </c>
      <c r="K60" s="26" t="s">
        <v>209</v>
      </c>
      <c r="L60" t="s">
        <v>135</v>
      </c>
      <c r="M60" s="11">
        <v>-0.7545855583933132</v>
      </c>
    </row>
    <row r="61" spans="1:13" ht="15">
      <c r="A61" s="25" t="s">
        <v>139</v>
      </c>
      <c r="B61" s="2">
        <v>65369</v>
      </c>
      <c r="C61" s="2">
        <v>65650</v>
      </c>
      <c r="D61">
        <f t="shared" si="0"/>
        <v>281</v>
      </c>
      <c r="E61" s="11">
        <f t="shared" si="1"/>
        <v>0.42986736832443512</v>
      </c>
      <c r="G61" s="26" t="s">
        <v>210</v>
      </c>
      <c r="H61" t="s">
        <v>105</v>
      </c>
      <c r="I61" s="27">
        <v>-257</v>
      </c>
      <c r="K61" s="26" t="s">
        <v>210</v>
      </c>
      <c r="L61" t="s">
        <v>158</v>
      </c>
      <c r="M61" s="11">
        <v>-0.82449941107184921</v>
      </c>
    </row>
    <row r="62" spans="1:13" ht="15">
      <c r="A62" s="25" t="s">
        <v>140</v>
      </c>
      <c r="B62" s="2">
        <v>31736</v>
      </c>
      <c r="C62" s="2">
        <v>31305</v>
      </c>
      <c r="D62">
        <f t="shared" si="0"/>
        <v>-431</v>
      </c>
      <c r="E62" s="11">
        <f t="shared" si="1"/>
        <v>-1.3580791530123519</v>
      </c>
      <c r="G62" s="26" t="s">
        <v>211</v>
      </c>
      <c r="H62" t="s">
        <v>135</v>
      </c>
      <c r="I62" s="27">
        <v>-260</v>
      </c>
      <c r="K62" s="26" t="s">
        <v>211</v>
      </c>
      <c r="L62" t="s">
        <v>142</v>
      </c>
      <c r="M62" s="11">
        <v>-0.83764627631934485</v>
      </c>
    </row>
    <row r="63" spans="1:13" ht="15">
      <c r="A63" s="25" t="s">
        <v>141</v>
      </c>
      <c r="B63" s="2">
        <v>63624</v>
      </c>
      <c r="C63" s="2">
        <v>63438</v>
      </c>
      <c r="D63">
        <f t="shared" si="0"/>
        <v>-186</v>
      </c>
      <c r="E63" s="11">
        <f t="shared" si="1"/>
        <v>-0.29234251225952473</v>
      </c>
      <c r="G63" s="26" t="s">
        <v>212</v>
      </c>
      <c r="H63" t="s">
        <v>98</v>
      </c>
      <c r="I63" s="27">
        <v>-266</v>
      </c>
      <c r="K63" s="26" t="s">
        <v>212</v>
      </c>
      <c r="L63" t="s">
        <v>156</v>
      </c>
      <c r="M63" s="11">
        <v>-0.86279757712353855</v>
      </c>
    </row>
    <row r="64" spans="1:13" ht="15">
      <c r="A64" s="25" t="s">
        <v>142</v>
      </c>
      <c r="B64" s="2">
        <v>48111</v>
      </c>
      <c r="C64" s="2">
        <v>47708</v>
      </c>
      <c r="D64">
        <f t="shared" si="0"/>
        <v>-403</v>
      </c>
      <c r="E64" s="11">
        <f t="shared" si="1"/>
        <v>-0.83764627631934485</v>
      </c>
      <c r="G64" s="26" t="s">
        <v>213</v>
      </c>
      <c r="H64" t="s">
        <v>133</v>
      </c>
      <c r="I64" s="27">
        <v>-285</v>
      </c>
      <c r="K64" s="26" t="s">
        <v>213</v>
      </c>
      <c r="L64" t="s">
        <v>93</v>
      </c>
      <c r="M64" s="11">
        <v>-0.96015224035522739</v>
      </c>
    </row>
    <row r="65" spans="1:13" ht="15">
      <c r="A65" s="25" t="s">
        <v>143</v>
      </c>
      <c r="B65" s="2">
        <v>126519</v>
      </c>
      <c r="C65" s="2">
        <v>126798</v>
      </c>
      <c r="D65">
        <f t="shared" si="0"/>
        <v>279</v>
      </c>
      <c r="E65" s="11">
        <f t="shared" si="1"/>
        <v>0.22052023806700968</v>
      </c>
      <c r="G65" s="26" t="s">
        <v>214</v>
      </c>
      <c r="H65" t="s">
        <v>130</v>
      </c>
      <c r="I65" s="27">
        <v>-303</v>
      </c>
      <c r="K65" s="26" t="s">
        <v>214</v>
      </c>
      <c r="L65" t="s">
        <v>104</v>
      </c>
      <c r="M65" s="11">
        <v>-0.9869027854639365</v>
      </c>
    </row>
    <row r="66" spans="1:13" ht="15">
      <c r="A66" s="25" t="s">
        <v>144</v>
      </c>
      <c r="B66" s="2">
        <v>14839</v>
      </c>
      <c r="C66" s="2">
        <v>14665</v>
      </c>
      <c r="D66">
        <f t="shared" si="0"/>
        <v>-174</v>
      </c>
      <c r="E66" s="11">
        <f t="shared" si="1"/>
        <v>-1.1725857537569917</v>
      </c>
      <c r="G66" s="26" t="s">
        <v>215</v>
      </c>
      <c r="H66" t="s">
        <v>145</v>
      </c>
      <c r="I66" s="27">
        <v>-304</v>
      </c>
      <c r="K66" s="26" t="s">
        <v>215</v>
      </c>
      <c r="L66" t="s">
        <v>129</v>
      </c>
      <c r="M66" s="11">
        <v>-1.0229276895943562</v>
      </c>
    </row>
    <row r="67" spans="1:13" ht="15">
      <c r="A67" s="25" t="s">
        <v>145</v>
      </c>
      <c r="B67" s="2">
        <v>23456</v>
      </c>
      <c r="C67" s="2">
        <v>23152</v>
      </c>
      <c r="D67">
        <f t="shared" si="0"/>
        <v>-304</v>
      </c>
      <c r="E67" s="11">
        <f t="shared" si="1"/>
        <v>-1.2960436562073669</v>
      </c>
      <c r="G67" s="26" t="s">
        <v>216</v>
      </c>
      <c r="H67" t="s">
        <v>119</v>
      </c>
      <c r="I67" s="27">
        <v>-308</v>
      </c>
      <c r="K67" s="26" t="s">
        <v>216</v>
      </c>
      <c r="L67" t="s">
        <v>97</v>
      </c>
      <c r="M67" s="11">
        <v>-1.0834867302001538</v>
      </c>
    </row>
    <row r="68" spans="1:13" ht="15">
      <c r="A68" s="25" t="s">
        <v>146</v>
      </c>
      <c r="B68" s="2">
        <v>17686</v>
      </c>
      <c r="C68" s="2">
        <v>17575</v>
      </c>
      <c r="D68">
        <f t="shared" si="0"/>
        <v>-111</v>
      </c>
      <c r="E68" s="11">
        <f t="shared" si="1"/>
        <v>-0.62761506276150625</v>
      </c>
      <c r="G68" s="26" t="s">
        <v>217</v>
      </c>
      <c r="H68" t="s">
        <v>117</v>
      </c>
      <c r="I68" s="27">
        <v>-310</v>
      </c>
      <c r="K68" s="26" t="s">
        <v>217</v>
      </c>
      <c r="L68" t="s">
        <v>126</v>
      </c>
      <c r="M68" s="11">
        <v>-1.1224319358610322</v>
      </c>
    </row>
    <row r="69" spans="1:13" ht="15">
      <c r="A69" s="25" t="s">
        <v>147</v>
      </c>
      <c r="B69" s="2">
        <v>386902</v>
      </c>
      <c r="C69" s="2">
        <v>391070</v>
      </c>
      <c r="D69">
        <f t="shared" si="0"/>
        <v>4168</v>
      </c>
      <c r="E69" s="11">
        <f t="shared" si="1"/>
        <v>1.0772753823965757</v>
      </c>
      <c r="G69" s="26" t="s">
        <v>218</v>
      </c>
      <c r="H69" t="s">
        <v>109</v>
      </c>
      <c r="I69" s="27">
        <v>-315</v>
      </c>
      <c r="K69" s="26" t="s">
        <v>218</v>
      </c>
      <c r="L69" t="s">
        <v>144</v>
      </c>
      <c r="M69" s="11">
        <v>-1.1725857537569917</v>
      </c>
    </row>
    <row r="70" spans="1:13" ht="15">
      <c r="A70" s="25" t="s">
        <v>148</v>
      </c>
      <c r="B70" s="2">
        <v>8221</v>
      </c>
      <c r="C70" s="2">
        <v>8031</v>
      </c>
      <c r="D70">
        <f t="shared" si="0"/>
        <v>-190</v>
      </c>
      <c r="E70" s="11">
        <f t="shared" si="1"/>
        <v>-2.3111543607833598</v>
      </c>
      <c r="G70" s="26" t="s">
        <v>219</v>
      </c>
      <c r="H70" t="s">
        <v>129</v>
      </c>
      <c r="I70" s="27">
        <v>-319</v>
      </c>
      <c r="K70" s="26" t="s">
        <v>219</v>
      </c>
      <c r="L70" t="s">
        <v>110</v>
      </c>
      <c r="M70" s="11">
        <v>-1.1913626209977661</v>
      </c>
    </row>
    <row r="71" spans="1:13" ht="15">
      <c r="A71" s="25" t="s">
        <v>149</v>
      </c>
      <c r="B71" s="2">
        <v>14637</v>
      </c>
      <c r="C71" s="2">
        <v>14569</v>
      </c>
      <c r="D71">
        <f t="shared" si="0"/>
        <v>-68</v>
      </c>
      <c r="E71" s="11">
        <f t="shared" si="1"/>
        <v>-0.46457607433217191</v>
      </c>
      <c r="G71" s="26" t="s">
        <v>220</v>
      </c>
      <c r="H71" t="s">
        <v>93</v>
      </c>
      <c r="I71" s="27">
        <v>-333</v>
      </c>
      <c r="K71" s="26" t="s">
        <v>220</v>
      </c>
      <c r="L71" t="s">
        <v>153</v>
      </c>
      <c r="M71" s="11">
        <v>-1.2454689097499769</v>
      </c>
    </row>
    <row r="72" spans="1:13" ht="15">
      <c r="A72" s="25" t="s">
        <v>150</v>
      </c>
      <c r="B72" s="2">
        <v>316634</v>
      </c>
      <c r="C72" s="2">
        <v>318821</v>
      </c>
      <c r="D72">
        <f t="shared" si="0"/>
        <v>2187</v>
      </c>
      <c r="E72" s="11">
        <f t="shared" si="1"/>
        <v>0.69070283039724101</v>
      </c>
      <c r="G72" s="26" t="s">
        <v>221</v>
      </c>
      <c r="H72" t="s">
        <v>126</v>
      </c>
      <c r="I72" s="27">
        <v>-336</v>
      </c>
      <c r="K72" s="26" t="s">
        <v>221</v>
      </c>
      <c r="L72" t="s">
        <v>145</v>
      </c>
      <c r="M72" s="11">
        <v>-1.2960436562073669</v>
      </c>
    </row>
    <row r="73" spans="1:13" ht="15">
      <c r="A73" s="25" t="s">
        <v>151</v>
      </c>
      <c r="B73" s="2">
        <v>99963</v>
      </c>
      <c r="C73" s="2">
        <v>100806</v>
      </c>
      <c r="D73">
        <f t="shared" si="0"/>
        <v>843</v>
      </c>
      <c r="E73" s="11">
        <f t="shared" si="1"/>
        <v>0.84331202544941619</v>
      </c>
      <c r="G73" s="26" t="s">
        <v>222</v>
      </c>
      <c r="H73" t="s">
        <v>103</v>
      </c>
      <c r="I73" s="27">
        <v>-367</v>
      </c>
      <c r="K73" s="26" t="s">
        <v>222</v>
      </c>
      <c r="L73" t="s">
        <v>130</v>
      </c>
      <c r="M73" s="11">
        <v>-1.3247059852227518</v>
      </c>
    </row>
    <row r="74" spans="1:13" ht="15">
      <c r="A74" s="25" t="s">
        <v>152</v>
      </c>
      <c r="B74" s="2">
        <v>30993</v>
      </c>
      <c r="C74" s="2">
        <v>31117</v>
      </c>
      <c r="D74">
        <f t="shared" si="0"/>
        <v>124</v>
      </c>
      <c r="E74" s="11">
        <f t="shared" si="1"/>
        <v>0.40009034298067303</v>
      </c>
      <c r="G74" s="26" t="s">
        <v>223</v>
      </c>
      <c r="H74" t="s">
        <v>155</v>
      </c>
      <c r="I74" s="27">
        <v>-367</v>
      </c>
      <c r="K74" s="26" t="s">
        <v>223</v>
      </c>
      <c r="L74" t="s">
        <v>101</v>
      </c>
      <c r="M74" s="11">
        <v>-1.3523131672597866</v>
      </c>
    </row>
    <row r="75" spans="1:13" ht="15">
      <c r="A75" s="25" t="s">
        <v>153</v>
      </c>
      <c r="B75" s="2">
        <v>32277</v>
      </c>
      <c r="C75" s="2">
        <v>31875</v>
      </c>
      <c r="D75">
        <f t="shared" si="0"/>
        <v>-402</v>
      </c>
      <c r="E75" s="11">
        <f t="shared" si="1"/>
        <v>-1.2454689097499769</v>
      </c>
      <c r="G75" s="26" t="s">
        <v>224</v>
      </c>
      <c r="H75" t="s">
        <v>153</v>
      </c>
      <c r="I75" s="27">
        <v>-402</v>
      </c>
      <c r="K75" s="26" t="s">
        <v>224</v>
      </c>
      <c r="L75" t="s">
        <v>140</v>
      </c>
      <c r="M75" s="11">
        <v>-1.3580791530123519</v>
      </c>
    </row>
    <row r="76" spans="1:13" ht="15">
      <c r="A76" s="25" t="s">
        <v>154</v>
      </c>
      <c r="B76" s="2">
        <v>44255</v>
      </c>
      <c r="C76" s="2">
        <v>44329</v>
      </c>
      <c r="D76">
        <f t="shared" si="0"/>
        <v>74</v>
      </c>
      <c r="E76" s="11">
        <f t="shared" si="1"/>
        <v>0.16721274432267538</v>
      </c>
      <c r="G76" s="26" t="s">
        <v>225</v>
      </c>
      <c r="H76" t="s">
        <v>142</v>
      </c>
      <c r="I76" s="27">
        <v>-403</v>
      </c>
      <c r="K76" s="26" t="s">
        <v>225</v>
      </c>
      <c r="L76" t="s">
        <v>117</v>
      </c>
      <c r="M76" s="11">
        <v>-1.3890133524509365</v>
      </c>
    </row>
    <row r="77" spans="1:13" ht="15">
      <c r="A77" s="25" t="s">
        <v>155</v>
      </c>
      <c r="B77" s="2">
        <v>24988</v>
      </c>
      <c r="C77" s="2">
        <v>24621</v>
      </c>
      <c r="D77">
        <f t="shared" si="0"/>
        <v>-367</v>
      </c>
      <c r="E77" s="11">
        <f t="shared" si="1"/>
        <v>-1.4687049783896269</v>
      </c>
      <c r="G77" s="26" t="s">
        <v>226</v>
      </c>
      <c r="H77" t="s">
        <v>114</v>
      </c>
      <c r="I77" s="27">
        <v>-415</v>
      </c>
      <c r="K77" s="26" t="s">
        <v>226</v>
      </c>
      <c r="L77" t="s">
        <v>155</v>
      </c>
      <c r="M77" s="11">
        <v>-1.4687049783896269</v>
      </c>
    </row>
    <row r="78" spans="1:13" ht="15">
      <c r="A78" s="25" t="s">
        <v>156</v>
      </c>
      <c r="B78" s="2">
        <v>56792</v>
      </c>
      <c r="C78" s="2">
        <v>56302</v>
      </c>
      <c r="D78">
        <f t="shared" si="0"/>
        <v>-490</v>
      </c>
      <c r="E78" s="11">
        <f t="shared" si="1"/>
        <v>-0.86279757712353855</v>
      </c>
      <c r="G78" s="26" t="s">
        <v>227</v>
      </c>
      <c r="H78" t="s">
        <v>108</v>
      </c>
      <c r="I78" s="27">
        <v>-430</v>
      </c>
      <c r="K78" s="26" t="s">
        <v>227</v>
      </c>
      <c r="L78" s="26" t="s">
        <v>257</v>
      </c>
      <c r="M78" s="11">
        <v>-1.495091049822789</v>
      </c>
    </row>
    <row r="79" spans="1:13" ht="15">
      <c r="A79" s="25" t="s">
        <v>157</v>
      </c>
      <c r="B79" s="2">
        <v>22519</v>
      </c>
      <c r="C79" s="2">
        <v>22437</v>
      </c>
      <c r="D79">
        <f t="shared" ref="D79:D87" si="2">C79-B79</f>
        <v>-82</v>
      </c>
      <c r="E79" s="11">
        <f t="shared" ref="E79:E87" si="3">(D79/B79*100)</f>
        <v>-0.3641369510191394</v>
      </c>
      <c r="G79" s="26" t="s">
        <v>228</v>
      </c>
      <c r="H79" t="s">
        <v>140</v>
      </c>
      <c r="I79" s="27">
        <v>-431</v>
      </c>
      <c r="K79" s="26" t="s">
        <v>228</v>
      </c>
      <c r="L79" s="26" t="s">
        <v>258</v>
      </c>
      <c r="M79" s="11">
        <v>-1.5103338632750398</v>
      </c>
    </row>
    <row r="80" spans="1:13" ht="15">
      <c r="A80" s="25" t="s">
        <v>158</v>
      </c>
      <c r="B80" s="2">
        <v>22923</v>
      </c>
      <c r="C80" s="2">
        <v>22734</v>
      </c>
      <c r="D80">
        <f t="shared" si="2"/>
        <v>-189</v>
      </c>
      <c r="E80" s="11">
        <f t="shared" si="3"/>
        <v>-0.82449941107184921</v>
      </c>
      <c r="G80" s="26" t="s">
        <v>229</v>
      </c>
      <c r="H80" s="26" t="s">
        <v>244</v>
      </c>
      <c r="I80" s="27">
        <v>-462</v>
      </c>
      <c r="K80" s="26" t="s">
        <v>229</v>
      </c>
      <c r="L80" s="26" t="s">
        <v>259</v>
      </c>
      <c r="M80" s="11">
        <v>-1.6990291262135921</v>
      </c>
    </row>
    <row r="81" spans="1:13" ht="15">
      <c r="A81" s="25" t="s">
        <v>159</v>
      </c>
      <c r="B81" s="2">
        <v>11393</v>
      </c>
      <c r="C81" s="2">
        <v>11485</v>
      </c>
      <c r="D81">
        <f t="shared" si="2"/>
        <v>92</v>
      </c>
      <c r="E81" s="11">
        <f t="shared" si="3"/>
        <v>0.80751338541209505</v>
      </c>
      <c r="G81" s="26" t="s">
        <v>230</v>
      </c>
      <c r="H81" s="26" t="s">
        <v>243</v>
      </c>
      <c r="I81" s="27">
        <v>-465</v>
      </c>
      <c r="K81" s="26" t="s">
        <v>230</v>
      </c>
      <c r="L81" s="26" t="s">
        <v>260</v>
      </c>
      <c r="M81" s="11">
        <v>-1.7442765924310857</v>
      </c>
    </row>
    <row r="82" spans="1:13" ht="15">
      <c r="A82" s="25" t="s">
        <v>160</v>
      </c>
      <c r="B82" s="2">
        <v>15112</v>
      </c>
      <c r="C82" s="2">
        <v>15275</v>
      </c>
      <c r="D82">
        <f t="shared" si="2"/>
        <v>163</v>
      </c>
      <c r="E82" s="11">
        <f t="shared" si="3"/>
        <v>1.0786130227633668</v>
      </c>
      <c r="G82" s="26" t="s">
        <v>231</v>
      </c>
      <c r="H82" s="26" t="s">
        <v>242</v>
      </c>
      <c r="I82" s="27">
        <v>-477</v>
      </c>
      <c r="K82" s="26" t="s">
        <v>231</v>
      </c>
      <c r="L82" s="26" t="s">
        <v>261</v>
      </c>
      <c r="M82" s="11">
        <v>-1.9906928645294726</v>
      </c>
    </row>
    <row r="83" spans="1:13" ht="15">
      <c r="A83" s="25" t="s">
        <v>161</v>
      </c>
      <c r="B83" s="2">
        <v>2161</v>
      </c>
      <c r="C83" s="2">
        <v>2164</v>
      </c>
      <c r="D83">
        <f t="shared" si="2"/>
        <v>3</v>
      </c>
      <c r="E83" s="11">
        <f t="shared" si="3"/>
        <v>0.13882461823229986</v>
      </c>
      <c r="G83" s="26" t="s">
        <v>232</v>
      </c>
      <c r="H83" s="26" t="s">
        <v>241</v>
      </c>
      <c r="I83" s="27">
        <v>-490</v>
      </c>
      <c r="K83" s="26" t="s">
        <v>232</v>
      </c>
      <c r="L83" s="26" t="s">
        <v>262</v>
      </c>
      <c r="M83" s="11">
        <v>-2.3111543607833598</v>
      </c>
    </row>
    <row r="84" spans="1:13">
      <c r="E84" s="11"/>
    </row>
    <row r="85" spans="1:13" ht="15">
      <c r="A85" s="25" t="s">
        <v>91</v>
      </c>
      <c r="B85" s="2">
        <v>5451270</v>
      </c>
      <c r="C85" s="2">
        <v>5474289</v>
      </c>
      <c r="D85">
        <f t="shared" si="2"/>
        <v>23019</v>
      </c>
      <c r="E85" s="11">
        <f t="shared" si="3"/>
        <v>0.42226857227765274</v>
      </c>
    </row>
    <row r="86" spans="1:13">
      <c r="E86" s="11"/>
    </row>
    <row r="87" spans="1:13">
      <c r="E87" s="11"/>
    </row>
  </sheetData>
  <sortState ref="L14:M83">
    <sortCondition descending="1" ref="M14"/>
  </sortState>
  <phoneticPr fontId="11" type="noConversion"/>
  <pageMargins left="0.75" right="0.75" top="1" bottom="1" header="0.4921259845" footer="0.492125984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T99"/>
  <sheetViews>
    <sheetView workbookViewId="0">
      <selection activeCell="S25" sqref="S25"/>
    </sheetView>
  </sheetViews>
  <sheetFormatPr defaultRowHeight="12.75"/>
  <cols>
    <col min="2" max="2" width="6.140625" customWidth="1"/>
    <col min="7" max="7" width="5.5703125" customWidth="1"/>
    <col min="13" max="13" width="8.5703125" customWidth="1"/>
    <col min="14" max="14" width="5.85546875" customWidth="1"/>
    <col min="15" max="15" width="23.5703125" customWidth="1"/>
  </cols>
  <sheetData>
    <row r="1" spans="1:20">
      <c r="A1" s="3" t="s">
        <v>86</v>
      </c>
    </row>
    <row r="2" spans="1:20">
      <c r="I2" s="1" t="s">
        <v>5</v>
      </c>
    </row>
    <row r="3" spans="1:20">
      <c r="C3" s="1" t="s">
        <v>5</v>
      </c>
      <c r="D3" s="1" t="s">
        <v>0</v>
      </c>
      <c r="E3" s="8" t="s">
        <v>6</v>
      </c>
      <c r="F3" s="1" t="s">
        <v>2</v>
      </c>
      <c r="H3" s="2"/>
      <c r="I3" s="2">
        <v>2010</v>
      </c>
      <c r="J3" s="2">
        <v>2011</v>
      </c>
      <c r="K3" s="2">
        <v>2012</v>
      </c>
      <c r="L3" s="2">
        <v>2013</v>
      </c>
      <c r="M3" s="2">
        <v>2014</v>
      </c>
      <c r="N3" s="2"/>
    </row>
    <row r="4" spans="1:20">
      <c r="A4">
        <v>2007</v>
      </c>
      <c r="B4" s="1">
        <v>1</v>
      </c>
      <c r="C4" s="2">
        <v>16</v>
      </c>
      <c r="D4" s="2">
        <v>96</v>
      </c>
      <c r="E4" s="2">
        <v>-3</v>
      </c>
      <c r="F4" s="2">
        <v>109</v>
      </c>
      <c r="H4" s="4">
        <v>1</v>
      </c>
      <c r="I4" s="2">
        <f>C40</f>
        <v>2</v>
      </c>
      <c r="J4">
        <f>C52</f>
        <v>26</v>
      </c>
      <c r="K4">
        <f>C64</f>
        <v>24</v>
      </c>
      <c r="L4">
        <f>C76</f>
        <v>18</v>
      </c>
      <c r="M4">
        <f>C88</f>
        <v>12</v>
      </c>
    </row>
    <row r="5" spans="1:20">
      <c r="B5" s="1">
        <v>2</v>
      </c>
      <c r="C5" s="2">
        <v>29</v>
      </c>
      <c r="D5" s="2">
        <v>-51</v>
      </c>
      <c r="E5" s="2">
        <v>-4</v>
      </c>
      <c r="F5" s="2">
        <v>-26</v>
      </c>
      <c r="H5" s="4">
        <v>2</v>
      </c>
      <c r="I5" s="2">
        <f t="shared" ref="I5:I15" si="0">C41</f>
        <v>4</v>
      </c>
      <c r="J5">
        <f t="shared" ref="J5:J15" si="1">C53</f>
        <v>33</v>
      </c>
      <c r="K5">
        <f t="shared" ref="K5:K15" si="2">C65</f>
        <v>11</v>
      </c>
      <c r="L5">
        <f t="shared" ref="L5:L15" si="3">C77</f>
        <v>-1</v>
      </c>
      <c r="M5">
        <f t="shared" ref="M5:M15" si="4">C89</f>
        <v>14</v>
      </c>
    </row>
    <row r="6" spans="1:20">
      <c r="B6" s="1">
        <v>3</v>
      </c>
      <c r="C6" s="2">
        <v>0</v>
      </c>
      <c r="D6" s="2">
        <v>-26</v>
      </c>
      <c r="E6" s="2">
        <v>38</v>
      </c>
      <c r="F6" s="2">
        <v>12</v>
      </c>
      <c r="H6" s="4">
        <v>3</v>
      </c>
      <c r="I6" s="2">
        <f t="shared" si="0"/>
        <v>21</v>
      </c>
      <c r="J6">
        <f t="shared" si="1"/>
        <v>10</v>
      </c>
      <c r="K6">
        <f t="shared" si="2"/>
        <v>18</v>
      </c>
      <c r="L6">
        <f t="shared" si="3"/>
        <v>13</v>
      </c>
      <c r="M6">
        <f t="shared" si="4"/>
        <v>19</v>
      </c>
    </row>
    <row r="7" spans="1:20">
      <c r="B7" s="1">
        <v>4</v>
      </c>
      <c r="C7" s="2">
        <v>16</v>
      </c>
      <c r="D7" s="2">
        <v>-75</v>
      </c>
      <c r="E7" s="2">
        <v>22</v>
      </c>
      <c r="F7" s="2">
        <v>-37</v>
      </c>
      <c r="H7" s="4">
        <v>4</v>
      </c>
      <c r="I7" s="2">
        <f t="shared" si="0"/>
        <v>17</v>
      </c>
      <c r="J7">
        <f t="shared" si="1"/>
        <v>18</v>
      </c>
      <c r="K7">
        <f t="shared" si="2"/>
        <v>12</v>
      </c>
      <c r="L7">
        <f t="shared" si="3"/>
        <v>10</v>
      </c>
      <c r="M7">
        <f t="shared" si="4"/>
        <v>20</v>
      </c>
    </row>
    <row r="8" spans="1:20">
      <c r="B8" s="1">
        <v>5</v>
      </c>
      <c r="C8" s="2">
        <v>22</v>
      </c>
      <c r="D8" s="2">
        <v>-164</v>
      </c>
      <c r="E8" s="2">
        <v>15</v>
      </c>
      <c r="F8" s="2">
        <v>-127</v>
      </c>
      <c r="H8" s="4">
        <v>5</v>
      </c>
      <c r="I8" s="2">
        <f t="shared" si="0"/>
        <v>8</v>
      </c>
      <c r="J8">
        <f t="shared" si="1"/>
        <v>27</v>
      </c>
      <c r="K8">
        <f t="shared" si="2"/>
        <v>24</v>
      </c>
      <c r="L8">
        <f t="shared" si="3"/>
        <v>2</v>
      </c>
      <c r="M8">
        <f t="shared" si="4"/>
        <v>2</v>
      </c>
    </row>
    <row r="9" spans="1:20">
      <c r="B9" s="1">
        <v>6</v>
      </c>
      <c r="C9" s="2">
        <v>23</v>
      </c>
      <c r="D9" s="2">
        <v>-61</v>
      </c>
      <c r="E9" s="2">
        <v>7</v>
      </c>
      <c r="F9" s="2">
        <v>-31</v>
      </c>
      <c r="H9" s="4">
        <v>6</v>
      </c>
      <c r="I9" s="2">
        <f t="shared" si="0"/>
        <v>37</v>
      </c>
      <c r="J9">
        <f t="shared" si="1"/>
        <v>20</v>
      </c>
      <c r="K9">
        <f t="shared" si="2"/>
        <v>34</v>
      </c>
      <c r="L9">
        <f t="shared" si="3"/>
        <v>20</v>
      </c>
      <c r="M9">
        <f t="shared" si="4"/>
        <v>5</v>
      </c>
    </row>
    <row r="10" spans="1:20">
      <c r="B10" s="1">
        <v>7</v>
      </c>
      <c r="C10" s="2">
        <v>13</v>
      </c>
      <c r="D10" s="2">
        <v>-42</v>
      </c>
      <c r="E10" s="2">
        <v>8</v>
      </c>
      <c r="F10" s="2">
        <v>-21</v>
      </c>
      <c r="H10" s="4">
        <v>7</v>
      </c>
      <c r="I10" s="2">
        <f t="shared" si="0"/>
        <v>16</v>
      </c>
      <c r="J10">
        <f t="shared" si="1"/>
        <v>25</v>
      </c>
      <c r="K10">
        <f t="shared" si="2"/>
        <v>12</v>
      </c>
      <c r="L10">
        <f t="shared" si="3"/>
        <v>39</v>
      </c>
      <c r="M10">
        <f t="shared" si="4"/>
        <v>15</v>
      </c>
    </row>
    <row r="11" spans="1:20">
      <c r="B11" s="1">
        <v>8</v>
      </c>
      <c r="C11" s="2">
        <v>25</v>
      </c>
      <c r="D11" s="2">
        <v>182</v>
      </c>
      <c r="E11" s="2">
        <v>49</v>
      </c>
      <c r="F11" s="2">
        <v>256</v>
      </c>
      <c r="H11" s="4">
        <v>8</v>
      </c>
      <c r="I11" s="2">
        <f t="shared" si="0"/>
        <v>34</v>
      </c>
      <c r="J11">
        <f t="shared" si="1"/>
        <v>15</v>
      </c>
      <c r="K11">
        <f t="shared" si="2"/>
        <v>53</v>
      </c>
      <c r="L11">
        <f t="shared" si="3"/>
        <v>18</v>
      </c>
      <c r="M11">
        <f t="shared" si="4"/>
        <v>27</v>
      </c>
    </row>
    <row r="12" spans="1:20">
      <c r="B12" s="1">
        <v>9</v>
      </c>
      <c r="C12" s="2">
        <v>18</v>
      </c>
      <c r="D12" s="2">
        <v>89</v>
      </c>
      <c r="E12" s="2">
        <v>90</v>
      </c>
      <c r="F12" s="2">
        <v>197</v>
      </c>
      <c r="H12" s="4">
        <v>9</v>
      </c>
      <c r="I12" s="2">
        <f t="shared" si="0"/>
        <v>40</v>
      </c>
      <c r="J12">
        <f t="shared" si="1"/>
        <v>18</v>
      </c>
      <c r="K12">
        <f t="shared" si="2"/>
        <v>6</v>
      </c>
      <c r="L12">
        <f t="shared" si="3"/>
        <v>29</v>
      </c>
      <c r="M12">
        <f t="shared" si="4"/>
        <v>21</v>
      </c>
      <c r="O12" s="2"/>
      <c r="P12" s="2">
        <v>2010</v>
      </c>
      <c r="Q12" s="2">
        <v>2011</v>
      </c>
      <c r="R12">
        <v>2012</v>
      </c>
      <c r="S12" s="2">
        <v>2013</v>
      </c>
      <c r="T12" s="2">
        <v>2014</v>
      </c>
    </row>
    <row r="13" spans="1:20">
      <c r="B13" s="1">
        <v>10</v>
      </c>
      <c r="C13" s="2">
        <v>20</v>
      </c>
      <c r="D13" s="2">
        <v>23</v>
      </c>
      <c r="E13" s="2">
        <v>19</v>
      </c>
      <c r="F13" s="2">
        <v>62</v>
      </c>
      <c r="H13" s="4">
        <v>10</v>
      </c>
      <c r="I13" s="2">
        <f t="shared" si="0"/>
        <v>23</v>
      </c>
      <c r="J13">
        <f t="shared" si="1"/>
        <v>0</v>
      </c>
      <c r="K13">
        <f t="shared" si="2"/>
        <v>24</v>
      </c>
      <c r="L13">
        <f t="shared" si="3"/>
        <v>13</v>
      </c>
      <c r="M13">
        <f t="shared" si="4"/>
        <v>9</v>
      </c>
      <c r="O13" s="1" t="s">
        <v>5</v>
      </c>
      <c r="P13" s="2">
        <f>I4+I5+I6+I7+I8+I9+I10+I11+I12+I13+I14+I15</f>
        <v>246</v>
      </c>
      <c r="Q13" s="2">
        <f t="shared" ref="Q13:T13" si="5">J4+J5+J6+J7+J8+J9+J10+J11+J12+J13+J14+J15</f>
        <v>212</v>
      </c>
      <c r="R13" s="2">
        <f t="shared" si="5"/>
        <v>245</v>
      </c>
      <c r="S13" s="2">
        <f t="shared" si="5"/>
        <v>154</v>
      </c>
      <c r="T13" s="2">
        <f t="shared" si="5"/>
        <v>156</v>
      </c>
    </row>
    <row r="14" spans="1:20">
      <c r="B14" s="1">
        <v>11</v>
      </c>
      <c r="C14" s="2">
        <v>8</v>
      </c>
      <c r="D14" s="2">
        <v>-41</v>
      </c>
      <c r="E14" s="2">
        <v>21</v>
      </c>
      <c r="F14" s="2">
        <v>-12</v>
      </c>
      <c r="H14" s="4">
        <v>11</v>
      </c>
      <c r="I14" s="2">
        <f t="shared" si="0"/>
        <v>32</v>
      </c>
      <c r="J14">
        <f t="shared" si="1"/>
        <v>12</v>
      </c>
      <c r="K14">
        <f t="shared" si="2"/>
        <v>13</v>
      </c>
      <c r="L14">
        <f t="shared" si="3"/>
        <v>1</v>
      </c>
      <c r="M14">
        <f t="shared" si="4"/>
        <v>7</v>
      </c>
      <c r="O14" s="1" t="s">
        <v>0</v>
      </c>
      <c r="P14" s="2">
        <f>I21+I22+I23+I24+I25+I26+I27+I28+I29+I30+I31+I32</f>
        <v>-121</v>
      </c>
      <c r="Q14" s="2">
        <f t="shared" ref="Q14:T14" si="6">J21+J22+J23+J24+J25+J26+J27+J28+J29+J30+J31+J32</f>
        <v>257</v>
      </c>
      <c r="R14" s="2">
        <f t="shared" si="6"/>
        <v>77</v>
      </c>
      <c r="S14" s="2">
        <f t="shared" si="6"/>
        <v>-16</v>
      </c>
      <c r="T14" s="2">
        <f t="shared" si="6"/>
        <v>78</v>
      </c>
    </row>
    <row r="15" spans="1:20">
      <c r="B15" s="1">
        <v>12</v>
      </c>
      <c r="C15" s="2">
        <v>16</v>
      </c>
      <c r="D15" s="2">
        <v>-44</v>
      </c>
      <c r="E15" s="2">
        <v>18</v>
      </c>
      <c r="F15" s="2">
        <v>-10</v>
      </c>
      <c r="H15" s="4">
        <v>12</v>
      </c>
      <c r="I15" s="2">
        <f t="shared" si="0"/>
        <v>12</v>
      </c>
      <c r="J15">
        <f t="shared" si="1"/>
        <v>8</v>
      </c>
      <c r="K15">
        <f t="shared" si="2"/>
        <v>14</v>
      </c>
      <c r="L15">
        <f t="shared" si="3"/>
        <v>-8</v>
      </c>
      <c r="M15">
        <f t="shared" si="4"/>
        <v>5</v>
      </c>
      <c r="O15" s="1" t="s">
        <v>6</v>
      </c>
      <c r="P15" s="2">
        <f>I38+I39+I40+I41+I42+I43+I44+I45+I46+I47+I48+I49</f>
        <v>277</v>
      </c>
      <c r="Q15" s="2">
        <f t="shared" ref="Q15:T15" si="7">J38+J39+J40+J41+J42+J43+J44+J45+J46+J47+J48+J49</f>
        <v>347</v>
      </c>
      <c r="R15" s="2">
        <f t="shared" si="7"/>
        <v>183</v>
      </c>
      <c r="S15" s="2">
        <f t="shared" si="7"/>
        <v>517</v>
      </c>
      <c r="T15" s="2">
        <f t="shared" si="7"/>
        <v>454</v>
      </c>
    </row>
    <row r="16" spans="1:20">
      <c r="A16">
        <v>2008</v>
      </c>
      <c r="B16" s="1">
        <v>1</v>
      </c>
      <c r="C16" s="2">
        <v>26</v>
      </c>
      <c r="D16" s="2">
        <v>32</v>
      </c>
      <c r="E16" s="2">
        <v>32</v>
      </c>
      <c r="F16" s="2">
        <v>90</v>
      </c>
      <c r="O16" s="1" t="s">
        <v>7</v>
      </c>
      <c r="P16" s="2">
        <f>I55+I56+I57+I58+I59+I60+I61+I62+I63+I64+I65+I66</f>
        <v>429</v>
      </c>
      <c r="Q16" s="2">
        <f t="shared" ref="Q16:T16" si="8">J55+J56+J57+J58+J59+J60+J61+J62+J63+J64+J65+J66</f>
        <v>816</v>
      </c>
      <c r="R16" s="2">
        <f t="shared" si="8"/>
        <v>505</v>
      </c>
      <c r="S16" s="2">
        <f t="shared" si="8"/>
        <v>655</v>
      </c>
      <c r="T16" s="2">
        <f t="shared" si="8"/>
        <v>688</v>
      </c>
    </row>
    <row r="17" spans="1:14">
      <c r="B17" s="1">
        <v>2</v>
      </c>
      <c r="C17" s="2">
        <v>-8</v>
      </c>
      <c r="D17" s="2">
        <v>-72</v>
      </c>
      <c r="E17" s="2">
        <v>3</v>
      </c>
      <c r="F17" s="2">
        <v>-77</v>
      </c>
    </row>
    <row r="18" spans="1:14">
      <c r="B18" s="1">
        <v>3</v>
      </c>
      <c r="C18" s="2">
        <v>-10</v>
      </c>
      <c r="D18" s="2">
        <v>-25</v>
      </c>
      <c r="E18" s="2">
        <v>56</v>
      </c>
      <c r="F18" s="2">
        <v>21</v>
      </c>
    </row>
    <row r="19" spans="1:14">
      <c r="B19" s="1">
        <v>4</v>
      </c>
      <c r="C19" s="2">
        <v>22</v>
      </c>
      <c r="D19" s="2">
        <v>-72</v>
      </c>
      <c r="E19" s="2">
        <v>31</v>
      </c>
      <c r="F19" s="2">
        <v>-19</v>
      </c>
      <c r="I19" s="1" t="s">
        <v>0</v>
      </c>
    </row>
    <row r="20" spans="1:14">
      <c r="B20" s="1">
        <v>5</v>
      </c>
      <c r="C20" s="2">
        <v>19</v>
      </c>
      <c r="D20" s="2">
        <v>-177</v>
      </c>
      <c r="E20" s="2">
        <v>32</v>
      </c>
      <c r="F20" s="2">
        <v>-126</v>
      </c>
      <c r="H20" s="2"/>
      <c r="I20" s="2">
        <v>2010</v>
      </c>
      <c r="J20" s="2">
        <v>2011</v>
      </c>
      <c r="K20" s="2">
        <v>2012</v>
      </c>
      <c r="L20" s="2">
        <v>2013</v>
      </c>
      <c r="M20" s="2">
        <v>2014</v>
      </c>
      <c r="N20" s="2"/>
    </row>
    <row r="21" spans="1:14">
      <c r="B21" s="1">
        <v>6</v>
      </c>
      <c r="C21" s="2">
        <v>32</v>
      </c>
      <c r="D21" s="2">
        <v>-75</v>
      </c>
      <c r="E21" s="2">
        <v>33</v>
      </c>
      <c r="F21" s="2">
        <v>-10</v>
      </c>
      <c r="H21" s="4">
        <v>1</v>
      </c>
      <c r="I21" s="2">
        <f>D40</f>
        <v>15</v>
      </c>
      <c r="J21">
        <f>D52</f>
        <v>60</v>
      </c>
      <c r="K21">
        <f>D64</f>
        <v>10</v>
      </c>
      <c r="L21">
        <f>D76</f>
        <v>17</v>
      </c>
      <c r="M21">
        <f>D88</f>
        <v>15</v>
      </c>
    </row>
    <row r="22" spans="1:14">
      <c r="B22" s="1">
        <v>7</v>
      </c>
      <c r="C22" s="2">
        <v>22</v>
      </c>
      <c r="D22" s="2">
        <v>-19</v>
      </c>
      <c r="E22" s="2">
        <v>0</v>
      </c>
      <c r="F22" s="2">
        <v>3</v>
      </c>
      <c r="H22" s="4">
        <v>2</v>
      </c>
      <c r="I22" s="2">
        <f t="shared" ref="I22:I32" si="9">D41</f>
        <v>-7</v>
      </c>
      <c r="J22">
        <f t="shared" ref="J22:J32" si="10">D53</f>
        <v>-48</v>
      </c>
      <c r="K22">
        <f t="shared" ref="K22:K32" si="11">D65</f>
        <v>5</v>
      </c>
      <c r="L22">
        <f t="shared" ref="L22:L32" si="12">D77</f>
        <v>-25</v>
      </c>
      <c r="M22">
        <f t="shared" ref="M22:M32" si="13">D89</f>
        <v>-44</v>
      </c>
    </row>
    <row r="23" spans="1:14">
      <c r="B23" s="1">
        <v>8</v>
      </c>
      <c r="C23" s="2">
        <v>18</v>
      </c>
      <c r="D23" s="2">
        <v>327</v>
      </c>
      <c r="E23" s="2">
        <v>61</v>
      </c>
      <c r="F23" s="2">
        <v>406</v>
      </c>
      <c r="H23" s="4">
        <v>3</v>
      </c>
      <c r="I23" s="2">
        <f t="shared" si="9"/>
        <v>-26</v>
      </c>
      <c r="J23">
        <f t="shared" si="10"/>
        <v>-23</v>
      </c>
      <c r="K23">
        <f t="shared" si="11"/>
        <v>-5</v>
      </c>
      <c r="L23">
        <f t="shared" si="12"/>
        <v>-29</v>
      </c>
      <c r="M23">
        <f t="shared" si="13"/>
        <v>-22</v>
      </c>
    </row>
    <row r="24" spans="1:14">
      <c r="B24" s="1">
        <v>9</v>
      </c>
      <c r="C24" s="2">
        <v>31</v>
      </c>
      <c r="D24" s="2">
        <v>109</v>
      </c>
      <c r="E24" s="2">
        <v>69</v>
      </c>
      <c r="F24" s="2">
        <v>209</v>
      </c>
      <c r="H24" s="4">
        <v>4</v>
      </c>
      <c r="I24" s="2">
        <f t="shared" si="9"/>
        <v>-109</v>
      </c>
      <c r="J24">
        <f t="shared" si="10"/>
        <v>-73</v>
      </c>
      <c r="K24">
        <f t="shared" si="11"/>
        <v>-110</v>
      </c>
      <c r="L24">
        <f t="shared" si="12"/>
        <v>-75</v>
      </c>
      <c r="M24">
        <f t="shared" si="13"/>
        <v>-187</v>
      </c>
    </row>
    <row r="25" spans="1:14">
      <c r="B25" s="1">
        <v>10</v>
      </c>
      <c r="C25" s="2">
        <v>27</v>
      </c>
      <c r="D25" s="2">
        <v>24</v>
      </c>
      <c r="E25" s="2">
        <v>25</v>
      </c>
      <c r="F25" s="2">
        <v>76</v>
      </c>
      <c r="H25" s="4">
        <v>5</v>
      </c>
      <c r="I25" s="2">
        <f t="shared" si="9"/>
        <v>-154</v>
      </c>
      <c r="J25">
        <f t="shared" si="10"/>
        <v>-225</v>
      </c>
      <c r="K25">
        <f t="shared" si="11"/>
        <v>-200</v>
      </c>
      <c r="L25">
        <f t="shared" si="12"/>
        <v>-178</v>
      </c>
      <c r="M25">
        <f t="shared" si="13"/>
        <v>-232</v>
      </c>
    </row>
    <row r="26" spans="1:14">
      <c r="B26" s="1">
        <v>11</v>
      </c>
      <c r="C26" s="2">
        <v>4</v>
      </c>
      <c r="D26" s="2">
        <v>31</v>
      </c>
      <c r="E26" s="2">
        <v>7</v>
      </c>
      <c r="F26" s="2">
        <v>42</v>
      </c>
      <c r="H26" s="4">
        <v>6</v>
      </c>
      <c r="I26" s="2">
        <f t="shared" si="9"/>
        <v>-141</v>
      </c>
      <c r="J26">
        <f t="shared" si="10"/>
        <v>-76</v>
      </c>
      <c r="K26">
        <f t="shared" si="11"/>
        <v>-73</v>
      </c>
      <c r="L26">
        <f t="shared" si="12"/>
        <v>-114</v>
      </c>
      <c r="M26">
        <f t="shared" si="13"/>
        <v>-195</v>
      </c>
    </row>
    <row r="27" spans="1:14">
      <c r="B27" s="1">
        <v>12</v>
      </c>
      <c r="C27" s="2">
        <v>5</v>
      </c>
      <c r="D27" s="2">
        <v>-50</v>
      </c>
      <c r="E27" s="2">
        <v>13</v>
      </c>
      <c r="F27" s="2">
        <v>-32</v>
      </c>
      <c r="H27" s="4">
        <v>7</v>
      </c>
      <c r="I27" s="2">
        <f t="shared" si="9"/>
        <v>-88</v>
      </c>
      <c r="J27">
        <f t="shared" si="10"/>
        <v>8</v>
      </c>
      <c r="K27">
        <f t="shared" si="11"/>
        <v>-59</v>
      </c>
      <c r="L27">
        <f t="shared" si="12"/>
        <v>3</v>
      </c>
      <c r="M27">
        <f t="shared" si="13"/>
        <v>-12</v>
      </c>
    </row>
    <row r="28" spans="1:14">
      <c r="A28">
        <v>2009</v>
      </c>
      <c r="B28" s="7">
        <v>1</v>
      </c>
      <c r="C28" s="2">
        <v>14</v>
      </c>
      <c r="D28" s="2">
        <v>69</v>
      </c>
      <c r="E28" s="2">
        <v>13</v>
      </c>
      <c r="F28" s="2">
        <v>96</v>
      </c>
      <c r="H28" s="4">
        <v>8</v>
      </c>
      <c r="I28" s="2">
        <f t="shared" si="9"/>
        <v>325</v>
      </c>
      <c r="J28">
        <f t="shared" si="10"/>
        <v>402</v>
      </c>
      <c r="K28">
        <f t="shared" si="11"/>
        <v>389</v>
      </c>
      <c r="L28">
        <f t="shared" si="12"/>
        <v>370</v>
      </c>
      <c r="M28">
        <f t="shared" si="13"/>
        <v>591</v>
      </c>
    </row>
    <row r="29" spans="1:14">
      <c r="B29" s="7">
        <v>2</v>
      </c>
      <c r="C29" s="2">
        <v>25</v>
      </c>
      <c r="D29" s="2">
        <v>9</v>
      </c>
      <c r="E29" s="2">
        <v>9</v>
      </c>
      <c r="F29" s="2">
        <v>43</v>
      </c>
      <c r="H29" s="4">
        <v>9</v>
      </c>
      <c r="I29" s="2">
        <f t="shared" si="9"/>
        <v>172</v>
      </c>
      <c r="J29">
        <f t="shared" si="10"/>
        <v>220</v>
      </c>
      <c r="K29">
        <f t="shared" si="11"/>
        <v>184</v>
      </c>
      <c r="L29">
        <f t="shared" si="12"/>
        <v>163</v>
      </c>
      <c r="M29">
        <f t="shared" si="13"/>
        <v>253</v>
      </c>
    </row>
    <row r="30" spans="1:14">
      <c r="B30" s="7">
        <v>3</v>
      </c>
      <c r="C30" s="2">
        <v>19</v>
      </c>
      <c r="D30" s="2">
        <v>-38</v>
      </c>
      <c r="E30" s="2">
        <v>26</v>
      </c>
      <c r="F30" s="2">
        <v>7</v>
      </c>
      <c r="H30" s="4">
        <v>10</v>
      </c>
      <c r="I30" s="2">
        <f t="shared" si="9"/>
        <v>11</v>
      </c>
      <c r="J30">
        <f t="shared" si="10"/>
        <v>-13</v>
      </c>
      <c r="K30">
        <f t="shared" si="11"/>
        <v>-12</v>
      </c>
      <c r="L30">
        <f t="shared" si="12"/>
        <v>-28</v>
      </c>
      <c r="M30">
        <f t="shared" si="13"/>
        <v>-28</v>
      </c>
    </row>
    <row r="31" spans="1:14">
      <c r="B31" s="7">
        <v>4</v>
      </c>
      <c r="C31" s="2">
        <v>19</v>
      </c>
      <c r="D31" s="2">
        <v>-65</v>
      </c>
      <c r="E31" s="2">
        <v>46</v>
      </c>
      <c r="F31" s="2">
        <v>0</v>
      </c>
      <c r="H31" s="4">
        <v>11</v>
      </c>
      <c r="I31" s="2">
        <f t="shared" si="9"/>
        <v>-42</v>
      </c>
      <c r="J31">
        <f t="shared" si="10"/>
        <v>34</v>
      </c>
      <c r="K31">
        <f t="shared" si="11"/>
        <v>-35</v>
      </c>
      <c r="L31">
        <f t="shared" si="12"/>
        <v>-42</v>
      </c>
      <c r="M31">
        <f t="shared" si="13"/>
        <v>18</v>
      </c>
    </row>
    <row r="32" spans="1:14">
      <c r="B32" s="7">
        <v>5</v>
      </c>
      <c r="C32" s="2">
        <v>26</v>
      </c>
      <c r="D32" s="2">
        <v>-152</v>
      </c>
      <c r="E32" s="2">
        <v>22</v>
      </c>
      <c r="F32" s="2">
        <v>-104</v>
      </c>
      <c r="H32" s="4">
        <v>12</v>
      </c>
      <c r="I32" s="2">
        <f t="shared" si="9"/>
        <v>-77</v>
      </c>
      <c r="J32">
        <f t="shared" si="10"/>
        <v>-9</v>
      </c>
      <c r="K32">
        <f t="shared" si="11"/>
        <v>-17</v>
      </c>
      <c r="L32">
        <f t="shared" si="12"/>
        <v>-78</v>
      </c>
      <c r="M32">
        <f t="shared" si="13"/>
        <v>-79</v>
      </c>
    </row>
    <row r="33" spans="1:20">
      <c r="B33" s="7">
        <v>6</v>
      </c>
      <c r="C33" s="2">
        <v>10</v>
      </c>
      <c r="D33" s="2">
        <v>-84</v>
      </c>
      <c r="E33" s="2">
        <v>6</v>
      </c>
      <c r="F33" s="2">
        <v>-68</v>
      </c>
    </row>
    <row r="34" spans="1:20">
      <c r="B34" s="7">
        <v>7</v>
      </c>
      <c r="C34" s="2">
        <v>12</v>
      </c>
      <c r="D34" s="2">
        <v>-25</v>
      </c>
      <c r="E34" s="2">
        <v>9</v>
      </c>
      <c r="F34" s="2">
        <v>-4</v>
      </c>
    </row>
    <row r="35" spans="1:20">
      <c r="B35" s="7">
        <v>8</v>
      </c>
      <c r="C35" s="2">
        <v>8</v>
      </c>
      <c r="D35" s="2">
        <v>322</v>
      </c>
      <c r="E35" s="2">
        <v>59</v>
      </c>
      <c r="F35" s="2">
        <v>389</v>
      </c>
    </row>
    <row r="36" spans="1:20">
      <c r="B36" s="7">
        <v>9</v>
      </c>
      <c r="C36" s="2">
        <v>27</v>
      </c>
      <c r="D36" s="2">
        <v>85</v>
      </c>
      <c r="E36" s="2">
        <v>85</v>
      </c>
      <c r="F36" s="2">
        <v>197</v>
      </c>
      <c r="I36" s="1" t="s">
        <v>6</v>
      </c>
    </row>
    <row r="37" spans="1:20">
      <c r="B37" s="7">
        <v>10</v>
      </c>
      <c r="C37" s="2">
        <v>31</v>
      </c>
      <c r="D37" s="2">
        <v>1</v>
      </c>
      <c r="E37" s="2">
        <v>6</v>
      </c>
      <c r="F37" s="2">
        <v>38</v>
      </c>
      <c r="H37" s="2"/>
      <c r="I37" s="2">
        <v>2010</v>
      </c>
      <c r="J37" s="2">
        <v>2011</v>
      </c>
      <c r="K37" s="2">
        <v>2012</v>
      </c>
      <c r="L37" s="2">
        <v>2013</v>
      </c>
      <c r="M37" s="2">
        <v>2014</v>
      </c>
      <c r="N37" s="2"/>
    </row>
    <row r="38" spans="1:20">
      <c r="B38" s="7">
        <v>11</v>
      </c>
      <c r="C38" s="2">
        <v>14</v>
      </c>
      <c r="D38" s="2">
        <v>-46</v>
      </c>
      <c r="E38" s="2">
        <v>16</v>
      </c>
      <c r="F38" s="2">
        <v>-16</v>
      </c>
      <c r="H38" s="4">
        <v>1</v>
      </c>
      <c r="I38" s="2">
        <f>E40</f>
        <v>-1</v>
      </c>
      <c r="J38">
        <f>E52</f>
        <v>-4</v>
      </c>
      <c r="K38">
        <f>E64</f>
        <v>-11</v>
      </c>
      <c r="L38">
        <f>E76</f>
        <v>50</v>
      </c>
      <c r="M38">
        <f>E88</f>
        <v>41</v>
      </c>
    </row>
    <row r="39" spans="1:20">
      <c r="B39" s="7">
        <v>12</v>
      </c>
      <c r="C39" s="2">
        <v>12</v>
      </c>
      <c r="D39" s="2">
        <v>-71</v>
      </c>
      <c r="E39" s="2">
        <v>47</v>
      </c>
      <c r="F39" s="2">
        <v>-12</v>
      </c>
      <c r="H39" s="4">
        <v>2</v>
      </c>
      <c r="I39" s="2">
        <f t="shared" ref="I39:I49" si="14">E41</f>
        <v>0</v>
      </c>
      <c r="J39">
        <f t="shared" ref="J39:J49" si="15">E53</f>
        <v>31</v>
      </c>
      <c r="K39">
        <f t="shared" ref="K39:K49" si="16">E65</f>
        <v>32</v>
      </c>
      <c r="L39">
        <f t="shared" ref="L39:L49" si="17">E77</f>
        <v>20</v>
      </c>
      <c r="M39">
        <f t="shared" ref="M39:M49" si="18">E89</f>
        <v>27</v>
      </c>
    </row>
    <row r="40" spans="1:20">
      <c r="A40">
        <v>2010</v>
      </c>
      <c r="B40" s="7">
        <v>1</v>
      </c>
      <c r="C40" s="2">
        <v>2</v>
      </c>
      <c r="D40" s="2">
        <v>15</v>
      </c>
      <c r="E40" s="2">
        <v>-1</v>
      </c>
      <c r="F40" s="2">
        <v>43</v>
      </c>
      <c r="H40" s="4">
        <v>3</v>
      </c>
      <c r="I40" s="2">
        <f t="shared" si="14"/>
        <v>9</v>
      </c>
      <c r="J40">
        <f t="shared" si="15"/>
        <v>9</v>
      </c>
      <c r="K40">
        <f t="shared" si="16"/>
        <v>9</v>
      </c>
      <c r="L40">
        <f t="shared" si="17"/>
        <v>27</v>
      </c>
      <c r="M40">
        <f t="shared" si="18"/>
        <v>32</v>
      </c>
      <c r="Q40" s="2"/>
      <c r="R40" s="2"/>
      <c r="S40" s="2"/>
      <c r="T40" s="2"/>
    </row>
    <row r="41" spans="1:20">
      <c r="B41" s="7">
        <v>2</v>
      </c>
      <c r="C41" s="2">
        <v>4</v>
      </c>
      <c r="D41" s="2">
        <v>-7</v>
      </c>
      <c r="E41" s="2">
        <v>0</v>
      </c>
      <c r="F41" s="2">
        <v>-3</v>
      </c>
      <c r="H41" s="4">
        <v>4</v>
      </c>
      <c r="I41" s="2">
        <f t="shared" si="14"/>
        <v>29</v>
      </c>
      <c r="J41">
        <f t="shared" si="15"/>
        <v>13</v>
      </c>
      <c r="K41">
        <f t="shared" si="16"/>
        <v>32</v>
      </c>
      <c r="L41">
        <f t="shared" si="17"/>
        <v>19</v>
      </c>
      <c r="M41">
        <f t="shared" si="18"/>
        <v>-1</v>
      </c>
      <c r="Q41" s="2"/>
      <c r="R41" s="2"/>
      <c r="S41" s="2"/>
      <c r="T41" s="2"/>
    </row>
    <row r="42" spans="1:20">
      <c r="B42" s="7">
        <v>3</v>
      </c>
      <c r="C42" s="2">
        <v>21</v>
      </c>
      <c r="D42" s="2">
        <v>-26</v>
      </c>
      <c r="E42" s="2">
        <v>9</v>
      </c>
      <c r="F42" s="2">
        <v>4</v>
      </c>
      <c r="H42" s="4">
        <v>5</v>
      </c>
      <c r="I42" s="2">
        <f t="shared" si="14"/>
        <v>56</v>
      </c>
      <c r="J42">
        <f t="shared" si="15"/>
        <v>18</v>
      </c>
      <c r="K42">
        <f t="shared" si="16"/>
        <v>-13</v>
      </c>
      <c r="L42">
        <f t="shared" si="17"/>
        <v>22</v>
      </c>
      <c r="M42">
        <f t="shared" si="18"/>
        <v>17</v>
      </c>
      <c r="Q42" s="2"/>
      <c r="R42" s="2"/>
      <c r="S42" s="2"/>
      <c r="T42" s="2"/>
    </row>
    <row r="43" spans="1:20">
      <c r="B43" s="7">
        <v>4</v>
      </c>
      <c r="C43" s="2">
        <v>17</v>
      </c>
      <c r="D43" s="2">
        <v>-109</v>
      </c>
      <c r="E43" s="2">
        <v>29</v>
      </c>
      <c r="F43" s="2">
        <v>-63</v>
      </c>
      <c r="H43" s="4">
        <v>6</v>
      </c>
      <c r="I43" s="2">
        <f t="shared" si="14"/>
        <v>27</v>
      </c>
      <c r="J43">
        <f t="shared" si="15"/>
        <v>29</v>
      </c>
      <c r="K43">
        <f t="shared" si="16"/>
        <v>-20</v>
      </c>
      <c r="L43">
        <f t="shared" si="17"/>
        <v>26</v>
      </c>
      <c r="M43">
        <f t="shared" si="18"/>
        <v>34</v>
      </c>
      <c r="Q43" s="2"/>
      <c r="R43" s="2"/>
      <c r="S43" s="2"/>
      <c r="T43" s="2"/>
    </row>
    <row r="44" spans="1:20">
      <c r="B44" s="7">
        <v>5</v>
      </c>
      <c r="C44" s="2">
        <v>8</v>
      </c>
      <c r="D44" s="2">
        <v>-154</v>
      </c>
      <c r="E44" s="2">
        <v>56</v>
      </c>
      <c r="F44" s="2">
        <v>-90</v>
      </c>
      <c r="H44" s="4">
        <v>7</v>
      </c>
      <c r="I44" s="2">
        <f t="shared" si="14"/>
        <v>12</v>
      </c>
      <c r="J44">
        <f t="shared" si="15"/>
        <v>64</v>
      </c>
      <c r="K44">
        <f t="shared" si="16"/>
        <v>12</v>
      </c>
      <c r="L44">
        <f t="shared" si="17"/>
        <v>57</v>
      </c>
      <c r="M44">
        <f t="shared" si="18"/>
        <v>36</v>
      </c>
      <c r="Q44" s="2"/>
      <c r="R44" s="2"/>
      <c r="S44" s="2"/>
      <c r="T44" s="2"/>
    </row>
    <row r="45" spans="1:20">
      <c r="B45" s="7">
        <v>6</v>
      </c>
      <c r="C45" s="2">
        <v>37</v>
      </c>
      <c r="D45" s="2">
        <v>-141</v>
      </c>
      <c r="E45" s="2">
        <v>27</v>
      </c>
      <c r="F45" s="2">
        <v>-77</v>
      </c>
      <c r="H45" s="4">
        <v>8</v>
      </c>
      <c r="I45" s="2">
        <f t="shared" si="14"/>
        <v>19</v>
      </c>
      <c r="J45">
        <f t="shared" si="15"/>
        <v>44</v>
      </c>
      <c r="K45">
        <f t="shared" si="16"/>
        <v>-14</v>
      </c>
      <c r="L45">
        <f t="shared" si="17"/>
        <v>99</v>
      </c>
      <c r="M45">
        <f t="shared" si="18"/>
        <v>55</v>
      </c>
      <c r="Q45" s="2"/>
      <c r="R45" s="2"/>
      <c r="S45" s="2"/>
      <c r="T45" s="2"/>
    </row>
    <row r="46" spans="1:20">
      <c r="B46" s="7">
        <v>7</v>
      </c>
      <c r="C46" s="2">
        <v>16</v>
      </c>
      <c r="D46" s="2">
        <v>-88</v>
      </c>
      <c r="E46" s="2">
        <v>12</v>
      </c>
      <c r="F46" s="2">
        <v>-60</v>
      </c>
      <c r="H46" s="4">
        <v>9</v>
      </c>
      <c r="I46" s="2">
        <f t="shared" si="14"/>
        <v>71</v>
      </c>
      <c r="J46">
        <f t="shared" si="15"/>
        <v>90</v>
      </c>
      <c r="K46">
        <f t="shared" si="16"/>
        <v>80</v>
      </c>
      <c r="L46">
        <f t="shared" si="17"/>
        <v>106</v>
      </c>
      <c r="M46">
        <f t="shared" si="18"/>
        <v>97</v>
      </c>
      <c r="Q46" s="2"/>
      <c r="R46" s="2"/>
      <c r="S46" s="2"/>
      <c r="T46" s="2"/>
    </row>
    <row r="47" spans="1:20">
      <c r="B47" s="7">
        <v>8</v>
      </c>
      <c r="C47" s="2">
        <v>34</v>
      </c>
      <c r="D47" s="2">
        <v>325</v>
      </c>
      <c r="E47" s="2">
        <v>19</v>
      </c>
      <c r="F47" s="2">
        <v>378</v>
      </c>
      <c r="H47" s="4">
        <v>10</v>
      </c>
      <c r="I47" s="2">
        <f t="shared" si="14"/>
        <v>4</v>
      </c>
      <c r="J47">
        <f t="shared" si="15"/>
        <v>19</v>
      </c>
      <c r="K47">
        <f t="shared" si="16"/>
        <v>11</v>
      </c>
      <c r="L47">
        <f t="shared" si="17"/>
        <v>36</v>
      </c>
      <c r="M47">
        <f t="shared" si="18"/>
        <v>19</v>
      </c>
      <c r="Q47" s="2"/>
      <c r="R47" s="2"/>
      <c r="S47" s="2"/>
      <c r="T47" s="2"/>
    </row>
    <row r="48" spans="1:20">
      <c r="B48" s="7">
        <v>9</v>
      </c>
      <c r="C48" s="2">
        <v>40</v>
      </c>
      <c r="D48" s="2">
        <v>172</v>
      </c>
      <c r="E48" s="2">
        <v>71</v>
      </c>
      <c r="F48" s="2">
        <v>283</v>
      </c>
      <c r="H48" s="4">
        <v>11</v>
      </c>
      <c r="I48" s="2">
        <f t="shared" si="14"/>
        <v>21</v>
      </c>
      <c r="J48">
        <f t="shared" si="15"/>
        <v>16</v>
      </c>
      <c r="K48">
        <f t="shared" si="16"/>
        <v>51</v>
      </c>
      <c r="L48">
        <f t="shared" si="17"/>
        <v>14</v>
      </c>
      <c r="M48">
        <f t="shared" si="18"/>
        <v>39</v>
      </c>
      <c r="Q48" s="2"/>
      <c r="R48" s="2"/>
      <c r="S48" s="2"/>
      <c r="T48" s="2"/>
    </row>
    <row r="49" spans="1:20">
      <c r="B49" s="7">
        <v>10</v>
      </c>
      <c r="C49" s="2">
        <v>23</v>
      </c>
      <c r="D49" s="2">
        <v>11</v>
      </c>
      <c r="E49" s="2">
        <v>4</v>
      </c>
      <c r="F49" s="2">
        <v>38</v>
      </c>
      <c r="H49" s="4">
        <v>12</v>
      </c>
      <c r="I49" s="2">
        <f t="shared" si="14"/>
        <v>30</v>
      </c>
      <c r="J49">
        <f t="shared" si="15"/>
        <v>18</v>
      </c>
      <c r="K49">
        <f t="shared" si="16"/>
        <v>14</v>
      </c>
      <c r="L49">
        <f t="shared" si="17"/>
        <v>41</v>
      </c>
      <c r="M49">
        <f t="shared" si="18"/>
        <v>58</v>
      </c>
      <c r="Q49" s="2"/>
      <c r="R49" s="2"/>
      <c r="S49" s="2"/>
      <c r="T49" s="2"/>
    </row>
    <row r="50" spans="1:20">
      <c r="B50" s="7">
        <v>11</v>
      </c>
      <c r="C50" s="2">
        <v>32</v>
      </c>
      <c r="D50" s="2">
        <v>-42</v>
      </c>
      <c r="E50" s="2">
        <v>21</v>
      </c>
      <c r="F50" s="2">
        <v>11</v>
      </c>
      <c r="Q50" s="2"/>
      <c r="R50" s="2"/>
      <c r="S50" s="2"/>
      <c r="T50" s="2"/>
    </row>
    <row r="51" spans="1:20">
      <c r="B51" s="7">
        <v>12</v>
      </c>
      <c r="C51" s="2">
        <v>12</v>
      </c>
      <c r="D51" s="2">
        <v>-77</v>
      </c>
      <c r="E51" s="2">
        <v>30</v>
      </c>
      <c r="F51" s="2">
        <v>-35</v>
      </c>
      <c r="Q51" s="2"/>
      <c r="R51" s="2"/>
      <c r="S51" s="2"/>
      <c r="T51" s="2"/>
    </row>
    <row r="52" spans="1:20">
      <c r="A52">
        <v>2011</v>
      </c>
      <c r="B52" s="7">
        <v>1</v>
      </c>
      <c r="C52" s="2">
        <v>26</v>
      </c>
      <c r="D52" s="2">
        <v>60</v>
      </c>
      <c r="E52" s="2">
        <v>-4</v>
      </c>
      <c r="F52" s="2">
        <v>82</v>
      </c>
      <c r="Q52" s="2"/>
      <c r="R52" s="2"/>
      <c r="S52" s="2"/>
      <c r="T52" s="2"/>
    </row>
    <row r="53" spans="1:20">
      <c r="B53" s="7">
        <v>2</v>
      </c>
      <c r="C53" s="2">
        <v>33</v>
      </c>
      <c r="D53" s="2">
        <v>-48</v>
      </c>
      <c r="E53" s="2">
        <v>31</v>
      </c>
      <c r="F53" s="2">
        <v>16</v>
      </c>
      <c r="I53" s="1" t="s">
        <v>2</v>
      </c>
      <c r="Q53" s="2"/>
      <c r="R53" s="2"/>
      <c r="S53" s="2"/>
      <c r="T53" s="2"/>
    </row>
    <row r="54" spans="1:20">
      <c r="B54" s="7">
        <v>3</v>
      </c>
      <c r="C54" s="2">
        <v>10</v>
      </c>
      <c r="D54" s="2">
        <v>-23</v>
      </c>
      <c r="E54" s="2">
        <v>9</v>
      </c>
      <c r="F54" s="2">
        <v>-4</v>
      </c>
      <c r="H54" s="2"/>
      <c r="I54" s="2">
        <v>2010</v>
      </c>
      <c r="J54" s="2">
        <v>2011</v>
      </c>
      <c r="K54" s="2">
        <v>2012</v>
      </c>
      <c r="L54" s="2">
        <v>2013</v>
      </c>
      <c r="M54" s="2">
        <v>2014</v>
      </c>
      <c r="N54" s="2"/>
      <c r="Q54" s="2"/>
      <c r="R54" s="2"/>
      <c r="S54" s="2"/>
      <c r="T54" s="2"/>
    </row>
    <row r="55" spans="1:20">
      <c r="B55" s="7">
        <v>4</v>
      </c>
      <c r="C55" s="2">
        <v>18</v>
      </c>
      <c r="D55" s="2">
        <v>-73</v>
      </c>
      <c r="E55" s="2">
        <v>13</v>
      </c>
      <c r="F55" s="2">
        <v>-42</v>
      </c>
      <c r="H55" s="4">
        <v>1</v>
      </c>
      <c r="I55" s="2">
        <f>F40</f>
        <v>43</v>
      </c>
      <c r="J55">
        <f>F52</f>
        <v>82</v>
      </c>
      <c r="K55">
        <f>F64</f>
        <v>23</v>
      </c>
      <c r="L55">
        <f>F76</f>
        <v>85</v>
      </c>
      <c r="M55">
        <f>F88</f>
        <v>68</v>
      </c>
      <c r="Q55" s="2"/>
      <c r="R55" s="2"/>
      <c r="S55" s="2"/>
      <c r="T55" s="2"/>
    </row>
    <row r="56" spans="1:20">
      <c r="B56" s="7">
        <v>5</v>
      </c>
      <c r="C56" s="2">
        <v>27</v>
      </c>
      <c r="D56" s="2">
        <v>-225</v>
      </c>
      <c r="E56" s="2">
        <v>18</v>
      </c>
      <c r="F56" s="2">
        <v>-180</v>
      </c>
      <c r="H56" s="4">
        <v>2</v>
      </c>
      <c r="I56" s="2">
        <f t="shared" ref="I56:I66" si="19">F41</f>
        <v>-3</v>
      </c>
      <c r="J56">
        <f t="shared" ref="J56:J66" si="20">F53</f>
        <v>16</v>
      </c>
      <c r="K56">
        <f t="shared" ref="K56:K66" si="21">F65</f>
        <v>48</v>
      </c>
      <c r="L56">
        <f t="shared" ref="L56:L66" si="22">F77</f>
        <v>-6</v>
      </c>
      <c r="M56">
        <f t="shared" ref="M56:M66" si="23">F89</f>
        <v>-3</v>
      </c>
      <c r="Q56" s="2"/>
      <c r="R56" s="2"/>
      <c r="S56" s="2"/>
      <c r="T56" s="2"/>
    </row>
    <row r="57" spans="1:20">
      <c r="B57" s="7">
        <v>6</v>
      </c>
      <c r="C57" s="2">
        <v>20</v>
      </c>
      <c r="D57" s="2">
        <v>-76</v>
      </c>
      <c r="E57" s="2">
        <v>29</v>
      </c>
      <c r="F57" s="2">
        <v>-27</v>
      </c>
      <c r="H57" s="4">
        <v>3</v>
      </c>
      <c r="I57" s="2">
        <f t="shared" si="19"/>
        <v>4</v>
      </c>
      <c r="J57">
        <f t="shared" si="20"/>
        <v>-4</v>
      </c>
      <c r="K57">
        <f t="shared" si="21"/>
        <v>22</v>
      </c>
      <c r="L57">
        <f t="shared" si="22"/>
        <v>11</v>
      </c>
      <c r="M57">
        <f t="shared" si="23"/>
        <v>29</v>
      </c>
      <c r="Q57" s="2"/>
      <c r="R57" s="2"/>
      <c r="S57" s="2"/>
      <c r="T57" s="2"/>
    </row>
    <row r="58" spans="1:20">
      <c r="B58" s="7">
        <v>7</v>
      </c>
      <c r="C58" s="2">
        <v>25</v>
      </c>
      <c r="D58" s="2">
        <v>8</v>
      </c>
      <c r="E58" s="2">
        <v>64</v>
      </c>
      <c r="F58" s="2">
        <v>97</v>
      </c>
      <c r="H58" s="4">
        <v>4</v>
      </c>
      <c r="I58" s="2">
        <f t="shared" si="19"/>
        <v>-63</v>
      </c>
      <c r="J58">
        <f t="shared" si="20"/>
        <v>-42</v>
      </c>
      <c r="K58">
        <f t="shared" si="21"/>
        <v>-66</v>
      </c>
      <c r="L58">
        <f t="shared" si="22"/>
        <v>-46</v>
      </c>
      <c r="M58">
        <f t="shared" si="23"/>
        <v>-168</v>
      </c>
      <c r="Q58" s="2"/>
      <c r="R58" s="2"/>
      <c r="S58" s="2"/>
      <c r="T58" s="2"/>
    </row>
    <row r="59" spans="1:20">
      <c r="B59" s="7">
        <v>8</v>
      </c>
      <c r="C59" s="2">
        <v>15</v>
      </c>
      <c r="D59" s="2">
        <v>402</v>
      </c>
      <c r="E59" s="2">
        <v>44</v>
      </c>
      <c r="F59" s="2">
        <v>461</v>
      </c>
      <c r="H59" s="4">
        <v>5</v>
      </c>
      <c r="I59" s="2">
        <f t="shared" si="19"/>
        <v>-90</v>
      </c>
      <c r="J59">
        <f t="shared" si="20"/>
        <v>-180</v>
      </c>
      <c r="K59">
        <f t="shared" si="21"/>
        <v>-189</v>
      </c>
      <c r="L59">
        <f t="shared" si="22"/>
        <v>-154</v>
      </c>
      <c r="M59">
        <f t="shared" si="23"/>
        <v>-213</v>
      </c>
      <c r="Q59" s="2"/>
      <c r="R59" s="2"/>
      <c r="S59" s="2"/>
      <c r="T59" s="2"/>
    </row>
    <row r="60" spans="1:20">
      <c r="B60" s="7">
        <v>9</v>
      </c>
      <c r="C60" s="2">
        <v>18</v>
      </c>
      <c r="D60" s="2">
        <v>220</v>
      </c>
      <c r="E60" s="2">
        <v>90</v>
      </c>
      <c r="F60" s="2">
        <v>328</v>
      </c>
      <c r="H60" s="4">
        <v>6</v>
      </c>
      <c r="I60" s="2">
        <f t="shared" si="19"/>
        <v>-77</v>
      </c>
      <c r="J60">
        <f t="shared" si="20"/>
        <v>-27</v>
      </c>
      <c r="K60">
        <f t="shared" si="21"/>
        <v>-59</v>
      </c>
      <c r="L60">
        <f t="shared" si="22"/>
        <v>-68</v>
      </c>
      <c r="M60">
        <f t="shared" si="23"/>
        <v>-156</v>
      </c>
      <c r="Q60" s="2"/>
      <c r="R60" s="2"/>
      <c r="S60" s="2"/>
      <c r="T60" s="2"/>
    </row>
    <row r="61" spans="1:20">
      <c r="B61" s="7">
        <v>10</v>
      </c>
      <c r="C61" s="2">
        <v>0</v>
      </c>
      <c r="D61" s="2">
        <v>-13</v>
      </c>
      <c r="E61" s="2">
        <v>19</v>
      </c>
      <c r="F61" s="2">
        <v>6</v>
      </c>
      <c r="H61" s="4">
        <v>7</v>
      </c>
      <c r="I61" s="2">
        <f t="shared" si="19"/>
        <v>-60</v>
      </c>
      <c r="J61">
        <f t="shared" si="20"/>
        <v>97</v>
      </c>
      <c r="K61">
        <f t="shared" si="21"/>
        <v>-35</v>
      </c>
      <c r="L61">
        <f t="shared" si="22"/>
        <v>99</v>
      </c>
      <c r="M61">
        <f t="shared" si="23"/>
        <v>39</v>
      </c>
      <c r="Q61" s="2"/>
      <c r="R61" s="2"/>
      <c r="S61" s="2"/>
      <c r="T61" s="2"/>
    </row>
    <row r="62" spans="1:20">
      <c r="B62" s="7">
        <v>11</v>
      </c>
      <c r="C62" s="2">
        <v>12</v>
      </c>
      <c r="D62" s="2">
        <v>34</v>
      </c>
      <c r="E62" s="2">
        <v>16</v>
      </c>
      <c r="F62" s="2">
        <v>62</v>
      </c>
      <c r="H62" s="4">
        <v>8</v>
      </c>
      <c r="I62" s="2">
        <f t="shared" si="19"/>
        <v>378</v>
      </c>
      <c r="J62">
        <f t="shared" si="20"/>
        <v>461</v>
      </c>
      <c r="K62">
        <f t="shared" si="21"/>
        <v>428</v>
      </c>
      <c r="L62">
        <f t="shared" si="22"/>
        <v>487</v>
      </c>
      <c r="M62">
        <f t="shared" si="23"/>
        <v>673</v>
      </c>
      <c r="Q62" s="2"/>
      <c r="R62" s="2"/>
      <c r="S62" s="2"/>
      <c r="T62" s="2"/>
    </row>
    <row r="63" spans="1:20">
      <c r="B63" s="7">
        <v>12</v>
      </c>
      <c r="C63" s="2">
        <v>8</v>
      </c>
      <c r="D63" s="2">
        <v>-9</v>
      </c>
      <c r="E63" s="2">
        <v>18</v>
      </c>
      <c r="F63" s="2">
        <v>17</v>
      </c>
      <c r="H63" s="4">
        <v>9</v>
      </c>
      <c r="I63" s="2">
        <f t="shared" si="19"/>
        <v>283</v>
      </c>
      <c r="J63">
        <f t="shared" si="20"/>
        <v>328</v>
      </c>
      <c r="K63">
        <f t="shared" si="21"/>
        <v>270</v>
      </c>
      <c r="L63">
        <f t="shared" si="22"/>
        <v>298</v>
      </c>
      <c r="M63">
        <f t="shared" si="23"/>
        <v>371</v>
      </c>
      <c r="Q63" s="2"/>
      <c r="R63" s="2"/>
      <c r="S63" s="2"/>
      <c r="T63" s="2"/>
    </row>
    <row r="64" spans="1:20" ht="15">
      <c r="A64">
        <v>2012</v>
      </c>
      <c r="B64" s="7">
        <v>1</v>
      </c>
      <c r="C64" s="2">
        <v>24</v>
      </c>
      <c r="D64" s="2">
        <v>10</v>
      </c>
      <c r="E64" s="2">
        <v>-11</v>
      </c>
      <c r="F64" s="2">
        <v>23</v>
      </c>
      <c r="H64" s="4">
        <v>10</v>
      </c>
      <c r="I64" s="2">
        <f t="shared" si="19"/>
        <v>38</v>
      </c>
      <c r="J64">
        <f t="shared" si="20"/>
        <v>6</v>
      </c>
      <c r="K64">
        <f t="shared" si="21"/>
        <v>23</v>
      </c>
      <c r="L64">
        <f t="shared" si="22"/>
        <v>21</v>
      </c>
      <c r="M64">
        <f t="shared" si="23"/>
        <v>0</v>
      </c>
      <c r="P64" s="19"/>
      <c r="Q64" s="2"/>
      <c r="R64" s="2"/>
      <c r="S64" s="2"/>
      <c r="T64" s="2"/>
    </row>
    <row r="65" spans="1:20" ht="15">
      <c r="B65" s="7">
        <v>2</v>
      </c>
      <c r="C65" s="2">
        <v>11</v>
      </c>
      <c r="D65" s="2">
        <v>5</v>
      </c>
      <c r="E65" s="2">
        <v>32</v>
      </c>
      <c r="F65" s="2">
        <v>48</v>
      </c>
      <c r="H65" s="4">
        <v>11</v>
      </c>
      <c r="I65" s="2">
        <f t="shared" si="19"/>
        <v>11</v>
      </c>
      <c r="J65">
        <f t="shared" si="20"/>
        <v>62</v>
      </c>
      <c r="K65">
        <f t="shared" si="21"/>
        <v>29</v>
      </c>
      <c r="L65">
        <f t="shared" si="22"/>
        <v>-27</v>
      </c>
      <c r="M65">
        <f t="shared" si="23"/>
        <v>64</v>
      </c>
      <c r="P65" s="19"/>
      <c r="Q65" s="2"/>
      <c r="R65" s="2"/>
      <c r="S65" s="2"/>
      <c r="T65" s="2"/>
    </row>
    <row r="66" spans="1:20" ht="15">
      <c r="B66" s="7">
        <v>3</v>
      </c>
      <c r="C66" s="2">
        <v>18</v>
      </c>
      <c r="D66" s="2">
        <v>-5</v>
      </c>
      <c r="E66" s="2">
        <v>9</v>
      </c>
      <c r="F66" s="2">
        <v>22</v>
      </c>
      <c r="H66" s="4">
        <v>12</v>
      </c>
      <c r="I66" s="2">
        <f t="shared" si="19"/>
        <v>-35</v>
      </c>
      <c r="J66">
        <f t="shared" si="20"/>
        <v>17</v>
      </c>
      <c r="K66">
        <f t="shared" si="21"/>
        <v>11</v>
      </c>
      <c r="L66">
        <f t="shared" si="22"/>
        <v>-45</v>
      </c>
      <c r="M66">
        <f t="shared" si="23"/>
        <v>-16</v>
      </c>
      <c r="P66" s="19"/>
      <c r="Q66" s="2"/>
      <c r="R66" s="2"/>
      <c r="S66" s="2"/>
      <c r="T66" s="2"/>
    </row>
    <row r="67" spans="1:20" ht="15">
      <c r="B67" s="7">
        <v>4</v>
      </c>
      <c r="C67" s="2">
        <v>12</v>
      </c>
      <c r="D67" s="2">
        <v>-110</v>
      </c>
      <c r="E67" s="2">
        <v>32</v>
      </c>
      <c r="F67" s="2">
        <v>-66</v>
      </c>
      <c r="P67" s="19"/>
      <c r="Q67" s="2"/>
      <c r="R67" s="2"/>
      <c r="S67" s="2"/>
      <c r="T67" s="2"/>
    </row>
    <row r="68" spans="1:20" ht="15">
      <c r="B68" s="7">
        <v>5</v>
      </c>
      <c r="C68" s="2">
        <v>24</v>
      </c>
      <c r="D68" s="2">
        <v>-200</v>
      </c>
      <c r="E68" s="2">
        <v>-13</v>
      </c>
      <c r="F68" s="2">
        <v>-189</v>
      </c>
      <c r="P68" s="19"/>
      <c r="Q68" s="2"/>
      <c r="R68" s="2"/>
      <c r="S68" s="2"/>
      <c r="T68" s="2"/>
    </row>
    <row r="69" spans="1:20" ht="15">
      <c r="B69" s="7">
        <v>6</v>
      </c>
      <c r="C69" s="2">
        <v>34</v>
      </c>
      <c r="D69" s="2">
        <v>-73</v>
      </c>
      <c r="E69" s="2">
        <v>-20</v>
      </c>
      <c r="F69" s="2">
        <v>-59</v>
      </c>
      <c r="P69" s="19"/>
      <c r="Q69" s="2"/>
      <c r="R69" s="2"/>
      <c r="S69" s="2"/>
      <c r="T69" s="2"/>
    </row>
    <row r="70" spans="1:20" ht="15">
      <c r="B70" s="7">
        <v>7</v>
      </c>
      <c r="C70" s="2">
        <v>12</v>
      </c>
      <c r="D70" s="2">
        <v>-59</v>
      </c>
      <c r="E70" s="2">
        <v>12</v>
      </c>
      <c r="F70" s="2">
        <v>-35</v>
      </c>
      <c r="P70" s="19"/>
      <c r="Q70" s="2"/>
      <c r="R70" s="2"/>
      <c r="S70" s="2"/>
      <c r="T70" s="2"/>
    </row>
    <row r="71" spans="1:20" ht="15">
      <c r="B71" s="7">
        <v>8</v>
      </c>
      <c r="C71" s="2">
        <v>53</v>
      </c>
      <c r="D71" s="2">
        <v>389</v>
      </c>
      <c r="E71" s="2">
        <v>-14</v>
      </c>
      <c r="F71" s="2">
        <v>428</v>
      </c>
      <c r="P71" s="19"/>
      <c r="Q71" s="2"/>
      <c r="R71" s="2"/>
      <c r="S71" s="2"/>
      <c r="T71" s="2"/>
    </row>
    <row r="72" spans="1:20" ht="15">
      <c r="B72" s="7">
        <v>9</v>
      </c>
      <c r="C72" s="2">
        <v>6</v>
      </c>
      <c r="D72" s="2">
        <v>184</v>
      </c>
      <c r="E72" s="2">
        <v>80</v>
      </c>
      <c r="F72" s="2">
        <v>270</v>
      </c>
      <c r="P72" s="19"/>
      <c r="Q72" s="2"/>
      <c r="R72" s="2"/>
      <c r="S72" s="2"/>
      <c r="T72" s="2"/>
    </row>
    <row r="73" spans="1:20" ht="15">
      <c r="B73" s="7">
        <v>10</v>
      </c>
      <c r="C73" s="2">
        <v>24</v>
      </c>
      <c r="D73" s="2">
        <v>-12</v>
      </c>
      <c r="E73" s="2">
        <v>11</v>
      </c>
      <c r="F73" s="2">
        <v>23</v>
      </c>
      <c r="P73" s="19"/>
      <c r="Q73" s="2"/>
      <c r="R73" s="2"/>
      <c r="S73" s="2"/>
      <c r="T73" s="2"/>
    </row>
    <row r="74" spans="1:20" ht="15">
      <c r="B74" s="7">
        <v>11</v>
      </c>
      <c r="C74" s="2">
        <v>13</v>
      </c>
      <c r="D74" s="2">
        <v>-35</v>
      </c>
      <c r="E74" s="2">
        <v>51</v>
      </c>
      <c r="F74" s="2">
        <v>29</v>
      </c>
      <c r="P74" s="19"/>
      <c r="Q74" s="2"/>
      <c r="R74" s="2"/>
      <c r="S74" s="2"/>
      <c r="T74" s="2"/>
    </row>
    <row r="75" spans="1:20" ht="15">
      <c r="B75" s="7">
        <v>12</v>
      </c>
      <c r="C75" s="2">
        <v>14</v>
      </c>
      <c r="D75" s="2">
        <v>-17</v>
      </c>
      <c r="E75" s="2">
        <v>14</v>
      </c>
      <c r="F75" s="2">
        <v>11</v>
      </c>
      <c r="P75" s="19"/>
      <c r="Q75" s="2"/>
      <c r="R75" s="2"/>
      <c r="S75" s="2"/>
      <c r="T75" s="2"/>
    </row>
    <row r="76" spans="1:20">
      <c r="A76">
        <v>2013</v>
      </c>
      <c r="B76" s="7">
        <v>1</v>
      </c>
      <c r="C76" s="2">
        <v>18</v>
      </c>
      <c r="D76" s="2">
        <v>17</v>
      </c>
      <c r="E76" s="2">
        <v>50</v>
      </c>
      <c r="F76" s="2">
        <v>85</v>
      </c>
    </row>
    <row r="77" spans="1:20">
      <c r="B77" s="7">
        <v>2</v>
      </c>
      <c r="C77" s="2">
        <v>-1</v>
      </c>
      <c r="D77" s="2">
        <v>-25</v>
      </c>
      <c r="E77" s="2">
        <v>20</v>
      </c>
      <c r="F77" s="2">
        <v>-6</v>
      </c>
    </row>
    <row r="78" spans="1:20">
      <c r="B78" s="7">
        <v>3</v>
      </c>
      <c r="C78" s="2">
        <v>13</v>
      </c>
      <c r="D78" s="2">
        <v>-29</v>
      </c>
      <c r="E78" s="2">
        <v>27</v>
      </c>
      <c r="F78" s="2">
        <v>11</v>
      </c>
    </row>
    <row r="79" spans="1:20">
      <c r="B79" s="7">
        <v>4</v>
      </c>
      <c r="C79" s="2">
        <v>10</v>
      </c>
      <c r="D79" s="2">
        <v>-75</v>
      </c>
      <c r="E79" s="2">
        <v>19</v>
      </c>
      <c r="F79" s="2">
        <v>-46</v>
      </c>
    </row>
    <row r="80" spans="1:20">
      <c r="B80" s="7">
        <v>5</v>
      </c>
      <c r="C80" s="2">
        <v>2</v>
      </c>
      <c r="D80" s="2">
        <v>-178</v>
      </c>
      <c r="E80" s="2">
        <v>22</v>
      </c>
      <c r="F80" s="2">
        <v>-154</v>
      </c>
    </row>
    <row r="81" spans="1:6">
      <c r="B81" s="7">
        <v>6</v>
      </c>
      <c r="C81" s="2">
        <v>20</v>
      </c>
      <c r="D81" s="2">
        <v>-114</v>
      </c>
      <c r="E81" s="2">
        <v>26</v>
      </c>
      <c r="F81" s="2">
        <v>-68</v>
      </c>
    </row>
    <row r="82" spans="1:6">
      <c r="B82" s="7">
        <v>7</v>
      </c>
      <c r="C82" s="2">
        <v>39</v>
      </c>
      <c r="D82" s="2">
        <v>3</v>
      </c>
      <c r="E82" s="2">
        <v>57</v>
      </c>
      <c r="F82" s="2">
        <v>99</v>
      </c>
    </row>
    <row r="83" spans="1:6">
      <c r="B83" s="7">
        <v>8</v>
      </c>
      <c r="C83" s="2">
        <v>18</v>
      </c>
      <c r="D83" s="2">
        <v>370</v>
      </c>
      <c r="E83" s="2">
        <v>99</v>
      </c>
      <c r="F83" s="2">
        <v>487</v>
      </c>
    </row>
    <row r="84" spans="1:6">
      <c r="B84" s="7">
        <v>9</v>
      </c>
      <c r="C84" s="2">
        <v>29</v>
      </c>
      <c r="D84" s="2">
        <v>163</v>
      </c>
      <c r="E84" s="2">
        <v>106</v>
      </c>
      <c r="F84" s="2">
        <v>298</v>
      </c>
    </row>
    <row r="85" spans="1:6">
      <c r="B85" s="7">
        <v>10</v>
      </c>
      <c r="C85" s="2">
        <v>13</v>
      </c>
      <c r="D85" s="2">
        <v>-28</v>
      </c>
      <c r="E85" s="2">
        <v>36</v>
      </c>
      <c r="F85" s="2">
        <v>21</v>
      </c>
    </row>
    <row r="86" spans="1:6">
      <c r="B86" s="7">
        <v>11</v>
      </c>
      <c r="C86" s="2">
        <v>1</v>
      </c>
      <c r="D86" s="2">
        <v>-42</v>
      </c>
      <c r="E86" s="2">
        <v>14</v>
      </c>
      <c r="F86" s="2">
        <v>-27</v>
      </c>
    </row>
    <row r="87" spans="1:6">
      <c r="B87" s="7">
        <v>12</v>
      </c>
      <c r="C87" s="2">
        <v>-8</v>
      </c>
      <c r="D87" s="2">
        <v>-78</v>
      </c>
      <c r="E87" s="2">
        <v>41</v>
      </c>
      <c r="F87" s="2">
        <v>-45</v>
      </c>
    </row>
    <row r="88" spans="1:6">
      <c r="A88">
        <v>2014</v>
      </c>
      <c r="B88" s="7">
        <v>1</v>
      </c>
      <c r="C88" s="2">
        <v>12</v>
      </c>
      <c r="D88" s="2">
        <v>15</v>
      </c>
      <c r="E88" s="2">
        <v>41</v>
      </c>
      <c r="F88" s="2">
        <v>68</v>
      </c>
    </row>
    <row r="89" spans="1:6">
      <c r="B89" s="7">
        <v>2</v>
      </c>
      <c r="C89" s="2">
        <v>14</v>
      </c>
      <c r="D89" s="2">
        <v>-44</v>
      </c>
      <c r="E89" s="2">
        <v>27</v>
      </c>
      <c r="F89" s="2">
        <v>-3</v>
      </c>
    </row>
    <row r="90" spans="1:6">
      <c r="B90" s="7">
        <v>3</v>
      </c>
      <c r="C90" s="2">
        <v>19</v>
      </c>
      <c r="D90" s="2">
        <v>-22</v>
      </c>
      <c r="E90" s="2">
        <v>32</v>
      </c>
      <c r="F90" s="2">
        <v>29</v>
      </c>
    </row>
    <row r="91" spans="1:6">
      <c r="B91" s="7">
        <v>4</v>
      </c>
      <c r="C91" s="2">
        <v>20</v>
      </c>
      <c r="D91" s="2">
        <v>-187</v>
      </c>
      <c r="E91" s="2">
        <v>-1</v>
      </c>
      <c r="F91" s="2">
        <v>-168</v>
      </c>
    </row>
    <row r="92" spans="1:6">
      <c r="B92" s="7">
        <v>5</v>
      </c>
      <c r="C92" s="2">
        <v>2</v>
      </c>
      <c r="D92" s="2">
        <v>-232</v>
      </c>
      <c r="E92" s="2">
        <v>17</v>
      </c>
      <c r="F92" s="2">
        <v>-213</v>
      </c>
    </row>
    <row r="93" spans="1:6">
      <c r="B93" s="7">
        <v>6</v>
      </c>
      <c r="C93" s="2">
        <v>5</v>
      </c>
      <c r="D93" s="2">
        <v>-195</v>
      </c>
      <c r="E93" s="2">
        <v>34</v>
      </c>
      <c r="F93" s="2">
        <v>-156</v>
      </c>
    </row>
    <row r="94" spans="1:6">
      <c r="B94" s="7">
        <v>7</v>
      </c>
      <c r="C94" s="2">
        <v>15</v>
      </c>
      <c r="D94" s="2">
        <v>-12</v>
      </c>
      <c r="E94" s="2">
        <v>36</v>
      </c>
      <c r="F94" s="2">
        <v>39</v>
      </c>
    </row>
    <row r="95" spans="1:6">
      <c r="B95" s="7">
        <v>8</v>
      </c>
      <c r="C95" s="2">
        <v>27</v>
      </c>
      <c r="D95" s="2">
        <v>591</v>
      </c>
      <c r="E95" s="2">
        <v>55</v>
      </c>
      <c r="F95" s="2">
        <v>673</v>
      </c>
    </row>
    <row r="96" spans="1:6">
      <c r="B96" s="7">
        <v>9</v>
      </c>
      <c r="C96" s="2">
        <v>21</v>
      </c>
      <c r="D96" s="2">
        <v>253</v>
      </c>
      <c r="E96" s="2">
        <v>97</v>
      </c>
      <c r="F96" s="2">
        <v>371</v>
      </c>
    </row>
    <row r="97" spans="2:6">
      <c r="B97" s="7">
        <v>10</v>
      </c>
      <c r="C97" s="2">
        <v>9</v>
      </c>
      <c r="D97" s="2">
        <v>-28</v>
      </c>
      <c r="E97" s="2">
        <v>19</v>
      </c>
      <c r="F97" s="2">
        <v>0</v>
      </c>
    </row>
    <row r="98" spans="2:6">
      <c r="B98" s="7">
        <v>11</v>
      </c>
      <c r="C98" s="2">
        <v>7</v>
      </c>
      <c r="D98" s="2">
        <v>18</v>
      </c>
      <c r="E98" s="2">
        <v>39</v>
      </c>
      <c r="F98" s="2">
        <v>64</v>
      </c>
    </row>
    <row r="99" spans="2:6">
      <c r="B99" s="7">
        <v>12</v>
      </c>
      <c r="C99" s="2">
        <v>5</v>
      </c>
      <c r="D99" s="2">
        <v>-79</v>
      </c>
      <c r="E99" s="2">
        <v>58</v>
      </c>
      <c r="F99" s="2">
        <v>-16</v>
      </c>
    </row>
  </sheetData>
  <phoneticPr fontId="0" type="noConversion"/>
  <pageMargins left="0.75" right="0.75" top="1" bottom="1" header="0.4921259845" footer="0.492125984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T99"/>
  <sheetViews>
    <sheetView workbookViewId="0">
      <selection activeCell="O25" sqref="O25"/>
    </sheetView>
  </sheetViews>
  <sheetFormatPr defaultRowHeight="12.75"/>
  <cols>
    <col min="2" max="2" width="6.42578125" customWidth="1"/>
    <col min="7" max="7" width="6.140625" customWidth="1"/>
    <col min="11" max="12" width="8.42578125" customWidth="1"/>
    <col min="13" max="13" width="9.140625" customWidth="1"/>
    <col min="14" max="14" width="5.85546875" customWidth="1"/>
    <col min="15" max="15" width="23.42578125" customWidth="1"/>
  </cols>
  <sheetData>
    <row r="1" spans="1:20">
      <c r="A1" s="3" t="s">
        <v>11</v>
      </c>
    </row>
    <row r="2" spans="1:20">
      <c r="I2" s="1" t="s">
        <v>5</v>
      </c>
    </row>
    <row r="3" spans="1:20">
      <c r="C3" s="1" t="s">
        <v>5</v>
      </c>
      <c r="D3" s="1" t="s">
        <v>0</v>
      </c>
      <c r="E3" s="8" t="s">
        <v>6</v>
      </c>
      <c r="F3" s="1" t="s">
        <v>2</v>
      </c>
      <c r="H3" s="2"/>
      <c r="I3" s="2">
        <v>2010</v>
      </c>
      <c r="J3" s="2">
        <v>2011</v>
      </c>
      <c r="K3">
        <v>2012</v>
      </c>
      <c r="L3" s="2">
        <v>2013</v>
      </c>
      <c r="M3" s="2">
        <v>2014</v>
      </c>
      <c r="N3" s="2"/>
    </row>
    <row r="4" spans="1:20">
      <c r="A4">
        <v>2007</v>
      </c>
      <c r="B4" s="1">
        <v>1</v>
      </c>
      <c r="C4" s="2">
        <v>8</v>
      </c>
      <c r="D4" s="2">
        <v>23</v>
      </c>
      <c r="E4" s="2">
        <v>1</v>
      </c>
      <c r="F4" s="2">
        <v>32</v>
      </c>
      <c r="H4" s="4">
        <v>1</v>
      </c>
      <c r="I4" s="2">
        <f>C40</f>
        <v>30</v>
      </c>
      <c r="J4">
        <f>C52</f>
        <v>21</v>
      </c>
      <c r="K4">
        <f>C64</f>
        <v>9</v>
      </c>
      <c r="L4">
        <f>C76</f>
        <v>2</v>
      </c>
      <c r="M4">
        <f>C88</f>
        <v>14</v>
      </c>
    </row>
    <row r="5" spans="1:20">
      <c r="B5" s="1">
        <v>2</v>
      </c>
      <c r="C5" s="2">
        <v>22</v>
      </c>
      <c r="D5" s="2">
        <v>-15</v>
      </c>
      <c r="E5" s="2">
        <v>-3</v>
      </c>
      <c r="F5" s="2">
        <v>4</v>
      </c>
      <c r="H5" s="4">
        <v>2</v>
      </c>
      <c r="I5" s="2">
        <f t="shared" ref="I5:I15" si="0">C41</f>
        <v>20</v>
      </c>
      <c r="J5">
        <f t="shared" ref="J5:J15" si="1">C53</f>
        <v>9</v>
      </c>
      <c r="K5">
        <f t="shared" ref="K5:K15" si="2">C65</f>
        <v>-1</v>
      </c>
      <c r="L5">
        <f t="shared" ref="L5:L15" si="3">C77</f>
        <v>9</v>
      </c>
      <c r="M5">
        <f t="shared" ref="M5:M15" si="4">C89</f>
        <v>3</v>
      </c>
    </row>
    <row r="6" spans="1:20">
      <c r="B6" s="1">
        <v>3</v>
      </c>
      <c r="C6" s="2">
        <v>7</v>
      </c>
      <c r="D6" s="2">
        <v>3</v>
      </c>
      <c r="E6" s="2">
        <v>-5</v>
      </c>
      <c r="F6" s="2">
        <v>5</v>
      </c>
      <c r="H6" s="4">
        <v>3</v>
      </c>
      <c r="I6" s="2">
        <f t="shared" si="0"/>
        <v>-6</v>
      </c>
      <c r="J6">
        <f t="shared" si="1"/>
        <v>11</v>
      </c>
      <c r="K6">
        <f t="shared" si="2"/>
        <v>9</v>
      </c>
      <c r="L6">
        <f t="shared" si="3"/>
        <v>7</v>
      </c>
      <c r="M6">
        <f t="shared" si="4"/>
        <v>18</v>
      </c>
    </row>
    <row r="7" spans="1:20">
      <c r="B7" s="1">
        <v>4</v>
      </c>
      <c r="C7" s="2">
        <v>20</v>
      </c>
      <c r="D7" s="2">
        <v>30</v>
      </c>
      <c r="E7" s="2">
        <v>4</v>
      </c>
      <c r="F7" s="2">
        <v>54</v>
      </c>
      <c r="H7" s="4">
        <v>4</v>
      </c>
      <c r="I7" s="2">
        <f t="shared" si="0"/>
        <v>34</v>
      </c>
      <c r="J7">
        <f t="shared" si="1"/>
        <v>6</v>
      </c>
      <c r="K7">
        <f t="shared" si="2"/>
        <v>-1</v>
      </c>
      <c r="L7">
        <f t="shared" si="3"/>
        <v>7</v>
      </c>
      <c r="M7">
        <f t="shared" si="4"/>
        <v>15</v>
      </c>
    </row>
    <row r="8" spans="1:20">
      <c r="B8" s="1">
        <v>5</v>
      </c>
      <c r="C8" s="2">
        <v>12</v>
      </c>
      <c r="D8" s="2">
        <v>-11</v>
      </c>
      <c r="E8" s="2">
        <v>39</v>
      </c>
      <c r="F8" s="2">
        <v>40</v>
      </c>
      <c r="H8" s="4">
        <v>5</v>
      </c>
      <c r="I8" s="2">
        <f t="shared" si="0"/>
        <v>8</v>
      </c>
      <c r="J8">
        <f t="shared" si="1"/>
        <v>30</v>
      </c>
      <c r="K8">
        <f t="shared" si="2"/>
        <v>16</v>
      </c>
      <c r="L8">
        <f t="shared" si="3"/>
        <v>29</v>
      </c>
      <c r="M8">
        <f t="shared" si="4"/>
        <v>19</v>
      </c>
    </row>
    <row r="9" spans="1:20">
      <c r="B9" s="1">
        <v>6</v>
      </c>
      <c r="C9" s="2">
        <v>24</v>
      </c>
      <c r="D9" s="2">
        <v>20</v>
      </c>
      <c r="E9" s="2">
        <v>2</v>
      </c>
      <c r="F9" s="2">
        <v>46</v>
      </c>
      <c r="H9" s="4">
        <v>6</v>
      </c>
      <c r="I9" s="2">
        <f t="shared" si="0"/>
        <v>21</v>
      </c>
      <c r="J9">
        <f t="shared" si="1"/>
        <v>8</v>
      </c>
      <c r="K9">
        <f t="shared" si="2"/>
        <v>-2</v>
      </c>
      <c r="L9">
        <f t="shared" si="3"/>
        <v>19</v>
      </c>
      <c r="M9">
        <f t="shared" si="4"/>
        <v>40</v>
      </c>
    </row>
    <row r="10" spans="1:20">
      <c r="B10" s="1">
        <v>7</v>
      </c>
      <c r="C10" s="2">
        <v>32</v>
      </c>
      <c r="D10" s="2">
        <v>54</v>
      </c>
      <c r="E10" s="2">
        <v>9</v>
      </c>
      <c r="F10" s="2">
        <v>95</v>
      </c>
      <c r="H10" s="4">
        <v>7</v>
      </c>
      <c r="I10" s="2">
        <f t="shared" si="0"/>
        <v>17</v>
      </c>
      <c r="J10">
        <f t="shared" si="1"/>
        <v>28</v>
      </c>
      <c r="K10">
        <f t="shared" si="2"/>
        <v>30</v>
      </c>
      <c r="L10">
        <f t="shared" si="3"/>
        <v>24</v>
      </c>
      <c r="M10">
        <f t="shared" si="4"/>
        <v>21</v>
      </c>
    </row>
    <row r="11" spans="1:20">
      <c r="B11" s="1">
        <v>8</v>
      </c>
      <c r="C11" s="2">
        <v>25</v>
      </c>
      <c r="D11" s="2">
        <v>15</v>
      </c>
      <c r="E11" s="2">
        <v>-11</v>
      </c>
      <c r="F11" s="2">
        <v>29</v>
      </c>
      <c r="H11" s="4">
        <v>8</v>
      </c>
      <c r="I11" s="2">
        <f t="shared" si="0"/>
        <v>28</v>
      </c>
      <c r="J11">
        <f t="shared" si="1"/>
        <v>13</v>
      </c>
      <c r="K11">
        <f t="shared" si="2"/>
        <v>27</v>
      </c>
      <c r="L11">
        <f t="shared" si="3"/>
        <v>32</v>
      </c>
      <c r="M11">
        <f t="shared" si="4"/>
        <v>2</v>
      </c>
    </row>
    <row r="12" spans="1:20">
      <c r="B12" s="1">
        <v>9</v>
      </c>
      <c r="C12" s="2">
        <v>21</v>
      </c>
      <c r="D12" s="2">
        <v>2</v>
      </c>
      <c r="E12" s="2">
        <v>18</v>
      </c>
      <c r="F12" s="2">
        <v>41</v>
      </c>
      <c r="H12" s="4">
        <v>9</v>
      </c>
      <c r="I12" s="2">
        <f t="shared" si="0"/>
        <v>19</v>
      </c>
      <c r="J12">
        <f t="shared" si="1"/>
        <v>34</v>
      </c>
      <c r="K12">
        <f t="shared" si="2"/>
        <v>34</v>
      </c>
      <c r="L12">
        <f t="shared" si="3"/>
        <v>13</v>
      </c>
      <c r="M12">
        <f t="shared" si="4"/>
        <v>21</v>
      </c>
      <c r="O12" s="2"/>
      <c r="P12" s="2">
        <v>2010</v>
      </c>
      <c r="Q12" s="2">
        <v>2011</v>
      </c>
      <c r="R12">
        <v>2012</v>
      </c>
      <c r="S12" s="2">
        <v>2013</v>
      </c>
      <c r="T12" s="2">
        <v>2014</v>
      </c>
    </row>
    <row r="13" spans="1:20">
      <c r="B13" s="1">
        <v>10</v>
      </c>
      <c r="C13" s="2">
        <v>12</v>
      </c>
      <c r="D13" s="2">
        <v>21</v>
      </c>
      <c r="E13" s="2">
        <v>13</v>
      </c>
      <c r="F13" s="2">
        <v>46</v>
      </c>
      <c r="H13" s="4">
        <v>10</v>
      </c>
      <c r="I13" s="2">
        <f t="shared" si="0"/>
        <v>26</v>
      </c>
      <c r="J13">
        <f t="shared" si="1"/>
        <v>28</v>
      </c>
      <c r="K13">
        <f t="shared" si="2"/>
        <v>28</v>
      </c>
      <c r="L13">
        <f t="shared" si="3"/>
        <v>10</v>
      </c>
      <c r="M13">
        <f t="shared" si="4"/>
        <v>17</v>
      </c>
      <c r="O13" s="1" t="s">
        <v>5</v>
      </c>
      <c r="P13" s="2">
        <f>I4+I5+I6+I7+I8+I9+I10+I11+I12+I13+I14+I15</f>
        <v>221</v>
      </c>
      <c r="Q13" s="2">
        <f t="shared" ref="Q13:T13" si="5">J4+J5+J6+J7+J8+J9+J10+J11+J12+J13+J14+J15</f>
        <v>229</v>
      </c>
      <c r="R13" s="2">
        <f t="shared" si="5"/>
        <v>190</v>
      </c>
      <c r="S13" s="2">
        <f t="shared" si="5"/>
        <v>171</v>
      </c>
      <c r="T13" s="2">
        <f t="shared" si="5"/>
        <v>183</v>
      </c>
    </row>
    <row r="14" spans="1:20">
      <c r="B14" s="1">
        <v>11</v>
      </c>
      <c r="C14" s="2">
        <v>16</v>
      </c>
      <c r="D14" s="2">
        <v>21</v>
      </c>
      <c r="E14" s="2">
        <v>29</v>
      </c>
      <c r="F14" s="2">
        <v>66</v>
      </c>
      <c r="H14" s="4">
        <v>11</v>
      </c>
      <c r="I14" s="2">
        <f t="shared" si="0"/>
        <v>20</v>
      </c>
      <c r="J14">
        <f t="shared" si="1"/>
        <v>27</v>
      </c>
      <c r="K14">
        <f t="shared" si="2"/>
        <v>23</v>
      </c>
      <c r="L14">
        <f t="shared" si="3"/>
        <v>10</v>
      </c>
      <c r="M14">
        <f t="shared" si="4"/>
        <v>9</v>
      </c>
      <c r="O14" s="1" t="s">
        <v>0</v>
      </c>
      <c r="P14" s="2">
        <f>I20+I21+I22+I23+I24+I25+I26+I27+I28+I29+I30+I31</f>
        <v>52</v>
      </c>
      <c r="Q14" s="2">
        <f t="shared" ref="Q14:T14" si="6">J20+J21+J22+J23+J24+J25+J26+J27+J28+J29+J30+J31</f>
        <v>-33</v>
      </c>
      <c r="R14" s="2">
        <f t="shared" si="6"/>
        <v>-88</v>
      </c>
      <c r="S14" s="2">
        <f t="shared" si="6"/>
        <v>-16</v>
      </c>
      <c r="T14" s="2">
        <f t="shared" si="6"/>
        <v>-44</v>
      </c>
    </row>
    <row r="15" spans="1:20">
      <c r="B15" s="1">
        <v>12</v>
      </c>
      <c r="C15" s="2">
        <v>23</v>
      </c>
      <c r="D15" s="2">
        <v>-43</v>
      </c>
      <c r="E15" s="2">
        <v>9</v>
      </c>
      <c r="F15" s="2">
        <v>-11</v>
      </c>
      <c r="H15" s="4">
        <v>12</v>
      </c>
      <c r="I15" s="2">
        <f t="shared" si="0"/>
        <v>4</v>
      </c>
      <c r="J15">
        <f t="shared" si="1"/>
        <v>14</v>
      </c>
      <c r="K15">
        <f t="shared" si="2"/>
        <v>18</v>
      </c>
      <c r="L15">
        <f t="shared" si="3"/>
        <v>9</v>
      </c>
      <c r="M15">
        <f t="shared" si="4"/>
        <v>4</v>
      </c>
      <c r="O15" s="1" t="s">
        <v>6</v>
      </c>
      <c r="P15" s="2">
        <f>I37+I38+I39+I40+I41+I42+I43+I44+I45+I46+I47+I48</f>
        <v>97</v>
      </c>
      <c r="Q15" s="2">
        <f t="shared" ref="Q15:T15" si="7">J37+J38+J39+J40+J41+J42+J43+J44+J45+J46+J47+J48</f>
        <v>124</v>
      </c>
      <c r="R15" s="2">
        <f t="shared" si="7"/>
        <v>86</v>
      </c>
      <c r="S15" s="2">
        <f t="shared" si="7"/>
        <v>96</v>
      </c>
      <c r="T15" s="2">
        <f t="shared" si="7"/>
        <v>126</v>
      </c>
    </row>
    <row r="16" spans="1:20">
      <c r="A16">
        <v>2008</v>
      </c>
      <c r="B16" s="1">
        <v>1</v>
      </c>
      <c r="C16" s="2">
        <v>11</v>
      </c>
      <c r="D16" s="2">
        <v>-20</v>
      </c>
      <c r="E16" s="2">
        <v>7</v>
      </c>
      <c r="F16" s="2">
        <v>-2</v>
      </c>
      <c r="K16" s="2"/>
      <c r="L16" s="2"/>
      <c r="M16" s="2"/>
      <c r="N16" s="2"/>
      <c r="O16" s="1" t="s">
        <v>7</v>
      </c>
      <c r="P16" s="2">
        <f>I53+I54+I55+I56+I57+I58+I59+I60+I61+I62+I63+I64</f>
        <v>370</v>
      </c>
      <c r="Q16" s="2">
        <f t="shared" ref="Q16:T16" si="8">J53+J54+J55+J56+J57+J58+J59+J60+J61+J62+J63+J64</f>
        <v>320</v>
      </c>
      <c r="R16" s="2">
        <f t="shared" si="8"/>
        <v>188</v>
      </c>
      <c r="S16" s="2">
        <f t="shared" si="8"/>
        <v>251</v>
      </c>
      <c r="T16" s="2">
        <f t="shared" si="8"/>
        <v>265</v>
      </c>
    </row>
    <row r="17" spans="1:14">
      <c r="B17" s="1">
        <v>2</v>
      </c>
      <c r="C17" s="2">
        <v>13</v>
      </c>
      <c r="D17" s="2">
        <v>15</v>
      </c>
      <c r="E17" s="2">
        <v>6</v>
      </c>
      <c r="F17" s="2">
        <v>34</v>
      </c>
    </row>
    <row r="18" spans="1:14">
      <c r="B18" s="1">
        <v>3</v>
      </c>
      <c r="C18" s="2">
        <v>2</v>
      </c>
      <c r="D18" s="2">
        <v>28</v>
      </c>
      <c r="E18" s="2">
        <v>15</v>
      </c>
      <c r="F18" s="2">
        <v>45</v>
      </c>
      <c r="I18" s="1" t="s">
        <v>0</v>
      </c>
    </row>
    <row r="19" spans="1:14">
      <c r="B19" s="1">
        <v>4</v>
      </c>
      <c r="C19" s="2">
        <v>-4</v>
      </c>
      <c r="D19" s="2">
        <v>10</v>
      </c>
      <c r="E19" s="2">
        <v>14</v>
      </c>
      <c r="F19" s="2">
        <v>20</v>
      </c>
      <c r="H19" s="2"/>
      <c r="I19" s="2">
        <v>2010</v>
      </c>
      <c r="J19" s="2">
        <v>2011</v>
      </c>
      <c r="K19" s="2">
        <v>2012</v>
      </c>
      <c r="L19" s="2">
        <v>2013</v>
      </c>
      <c r="M19" s="2">
        <v>2014</v>
      </c>
      <c r="N19" s="2"/>
    </row>
    <row r="20" spans="1:14">
      <c r="B20" s="1">
        <v>5</v>
      </c>
      <c r="C20" s="2">
        <v>10</v>
      </c>
      <c r="D20" s="2">
        <v>25</v>
      </c>
      <c r="E20" s="2">
        <v>8</v>
      </c>
      <c r="F20" s="2">
        <v>43</v>
      </c>
      <c r="H20" s="4">
        <v>1</v>
      </c>
      <c r="I20" s="2">
        <f>D40</f>
        <v>22</v>
      </c>
      <c r="J20">
        <f>D52</f>
        <v>-19</v>
      </c>
      <c r="K20">
        <f>D64</f>
        <v>9</v>
      </c>
      <c r="L20">
        <f>D76</f>
        <v>-2</v>
      </c>
      <c r="M20">
        <f>D88</f>
        <v>-4</v>
      </c>
    </row>
    <row r="21" spans="1:14">
      <c r="B21" s="1">
        <v>6</v>
      </c>
      <c r="C21" s="2">
        <v>20</v>
      </c>
      <c r="D21" s="2">
        <v>2</v>
      </c>
      <c r="E21" s="2">
        <v>13</v>
      </c>
      <c r="F21" s="2">
        <v>35</v>
      </c>
      <c r="H21" s="4">
        <v>2</v>
      </c>
      <c r="I21" s="2">
        <f t="shared" ref="I21:I31" si="9">D41</f>
        <v>27</v>
      </c>
      <c r="J21">
        <f t="shared" ref="J21:J31" si="10">D53</f>
        <v>-8</v>
      </c>
      <c r="K21">
        <f t="shared" ref="K21:K31" si="11">D65</f>
        <v>-25</v>
      </c>
      <c r="L21">
        <f t="shared" ref="L21:L31" si="12">D77</f>
        <v>-16</v>
      </c>
      <c r="M21">
        <f t="shared" ref="M21:M31" si="13">D89</f>
        <v>16</v>
      </c>
    </row>
    <row r="22" spans="1:14">
      <c r="B22" s="1">
        <v>7</v>
      </c>
      <c r="C22" s="2">
        <v>25</v>
      </c>
      <c r="D22" s="2">
        <v>-3</v>
      </c>
      <c r="E22" s="2">
        <v>1</v>
      </c>
      <c r="F22" s="2">
        <v>23</v>
      </c>
      <c r="H22" s="4">
        <v>3</v>
      </c>
      <c r="I22" s="2">
        <f t="shared" si="9"/>
        <v>26</v>
      </c>
      <c r="J22">
        <f t="shared" si="10"/>
        <v>13</v>
      </c>
      <c r="K22">
        <f t="shared" si="11"/>
        <v>-5</v>
      </c>
      <c r="L22">
        <f t="shared" si="12"/>
        <v>1</v>
      </c>
      <c r="M22">
        <f t="shared" si="13"/>
        <v>4</v>
      </c>
    </row>
    <row r="23" spans="1:14">
      <c r="B23" s="1">
        <v>8</v>
      </c>
      <c r="C23" s="2">
        <v>22</v>
      </c>
      <c r="D23" s="2">
        <v>-34</v>
      </c>
      <c r="E23" s="2">
        <v>36</v>
      </c>
      <c r="F23" s="2">
        <v>24</v>
      </c>
      <c r="H23" s="4">
        <v>4</v>
      </c>
      <c r="I23" s="2">
        <f t="shared" si="9"/>
        <v>10</v>
      </c>
      <c r="J23">
        <f t="shared" si="10"/>
        <v>11</v>
      </c>
      <c r="K23">
        <f t="shared" si="11"/>
        <v>11</v>
      </c>
      <c r="L23">
        <f t="shared" si="12"/>
        <v>0</v>
      </c>
      <c r="M23">
        <f t="shared" si="13"/>
        <v>24</v>
      </c>
    </row>
    <row r="24" spans="1:14">
      <c r="B24" s="1">
        <v>9</v>
      </c>
      <c r="C24" s="2">
        <v>19</v>
      </c>
      <c r="D24" s="2">
        <v>-31</v>
      </c>
      <c r="E24" s="2">
        <v>54</v>
      </c>
      <c r="F24" s="2">
        <v>42</v>
      </c>
      <c r="H24" s="4">
        <v>5</v>
      </c>
      <c r="I24" s="2">
        <f t="shared" si="9"/>
        <v>-5</v>
      </c>
      <c r="J24">
        <f t="shared" si="10"/>
        <v>6</v>
      </c>
      <c r="K24">
        <f t="shared" si="11"/>
        <v>12</v>
      </c>
      <c r="L24">
        <f t="shared" si="12"/>
        <v>19</v>
      </c>
      <c r="M24">
        <f t="shared" si="13"/>
        <v>-3</v>
      </c>
    </row>
    <row r="25" spans="1:14">
      <c r="B25" s="1">
        <v>10</v>
      </c>
      <c r="C25" s="2">
        <v>5</v>
      </c>
      <c r="D25" s="2">
        <v>-8</v>
      </c>
      <c r="E25" s="2">
        <v>11</v>
      </c>
      <c r="F25" s="2">
        <v>8</v>
      </c>
      <c r="H25" s="4">
        <v>6</v>
      </c>
      <c r="I25" s="2">
        <f t="shared" si="9"/>
        <v>41</v>
      </c>
      <c r="J25">
        <f t="shared" si="10"/>
        <v>-24</v>
      </c>
      <c r="K25">
        <f t="shared" si="11"/>
        <v>-5</v>
      </c>
      <c r="L25">
        <f t="shared" si="12"/>
        <v>11</v>
      </c>
      <c r="M25">
        <f t="shared" si="13"/>
        <v>2</v>
      </c>
    </row>
    <row r="26" spans="1:14">
      <c r="B26" s="1">
        <v>11</v>
      </c>
      <c r="C26" s="2">
        <v>20</v>
      </c>
      <c r="D26" s="2">
        <v>6</v>
      </c>
      <c r="E26" s="2">
        <v>2</v>
      </c>
      <c r="F26" s="2">
        <v>28</v>
      </c>
      <c r="H26" s="4">
        <v>7</v>
      </c>
      <c r="I26" s="2">
        <f t="shared" si="9"/>
        <v>-13</v>
      </c>
      <c r="J26">
        <f t="shared" si="10"/>
        <v>18</v>
      </c>
      <c r="K26">
        <f t="shared" si="11"/>
        <v>14</v>
      </c>
      <c r="L26">
        <f t="shared" si="12"/>
        <v>-21</v>
      </c>
      <c r="M26">
        <f t="shared" si="13"/>
        <v>-22</v>
      </c>
    </row>
    <row r="27" spans="1:14">
      <c r="B27" s="1">
        <v>12</v>
      </c>
      <c r="C27" s="2">
        <v>10</v>
      </c>
      <c r="D27" s="2">
        <v>-43</v>
      </c>
      <c r="E27" s="2">
        <v>8</v>
      </c>
      <c r="F27" s="2">
        <v>-25</v>
      </c>
      <c r="H27" s="4">
        <v>8</v>
      </c>
      <c r="I27" s="2">
        <f t="shared" si="9"/>
        <v>-31</v>
      </c>
      <c r="J27">
        <f t="shared" si="10"/>
        <v>-20</v>
      </c>
      <c r="K27">
        <f t="shared" si="11"/>
        <v>-43</v>
      </c>
      <c r="L27">
        <f t="shared" si="12"/>
        <v>-1</v>
      </c>
      <c r="M27">
        <f t="shared" si="13"/>
        <v>-45</v>
      </c>
    </row>
    <row r="28" spans="1:14">
      <c r="A28">
        <v>2009</v>
      </c>
      <c r="B28" s="7">
        <v>1</v>
      </c>
      <c r="C28" s="2">
        <v>3</v>
      </c>
      <c r="D28" s="2">
        <v>-19</v>
      </c>
      <c r="E28" s="2">
        <v>8</v>
      </c>
      <c r="F28" s="2">
        <v>-8</v>
      </c>
      <c r="H28" s="4">
        <v>9</v>
      </c>
      <c r="I28" s="2">
        <f t="shared" si="9"/>
        <v>-29</v>
      </c>
      <c r="J28">
        <f t="shared" si="10"/>
        <v>-10</v>
      </c>
      <c r="K28">
        <f t="shared" si="11"/>
        <v>-13</v>
      </c>
      <c r="L28">
        <f t="shared" si="12"/>
        <v>-28</v>
      </c>
      <c r="M28">
        <f t="shared" si="13"/>
        <v>-12</v>
      </c>
    </row>
    <row r="29" spans="1:14">
      <c r="B29" s="7">
        <v>2</v>
      </c>
      <c r="C29" s="2">
        <v>37</v>
      </c>
      <c r="D29" s="2">
        <v>0</v>
      </c>
      <c r="E29" s="2">
        <v>4</v>
      </c>
      <c r="F29" s="2">
        <v>41</v>
      </c>
      <c r="H29" s="4">
        <v>10</v>
      </c>
      <c r="I29" s="2">
        <f t="shared" si="9"/>
        <v>-11</v>
      </c>
      <c r="J29">
        <f t="shared" si="10"/>
        <v>-8</v>
      </c>
      <c r="K29">
        <f t="shared" si="11"/>
        <v>-7</v>
      </c>
      <c r="L29">
        <f t="shared" si="12"/>
        <v>-8</v>
      </c>
      <c r="M29">
        <f t="shared" si="13"/>
        <v>-28</v>
      </c>
    </row>
    <row r="30" spans="1:14">
      <c r="B30" s="7">
        <v>3</v>
      </c>
      <c r="C30" s="2">
        <v>21</v>
      </c>
      <c r="D30" s="2">
        <v>42</v>
      </c>
      <c r="E30" s="2">
        <v>11</v>
      </c>
      <c r="F30" s="2">
        <v>74</v>
      </c>
      <c r="H30" s="4">
        <v>11</v>
      </c>
      <c r="I30" s="2">
        <f t="shared" si="9"/>
        <v>27</v>
      </c>
      <c r="J30">
        <f t="shared" si="10"/>
        <v>10</v>
      </c>
      <c r="K30">
        <f t="shared" si="11"/>
        <v>-2</v>
      </c>
      <c r="L30">
        <f t="shared" si="12"/>
        <v>3</v>
      </c>
      <c r="M30">
        <f t="shared" si="13"/>
        <v>13</v>
      </c>
    </row>
    <row r="31" spans="1:14">
      <c r="B31" s="7">
        <v>4</v>
      </c>
      <c r="C31" s="2">
        <v>19</v>
      </c>
      <c r="D31" s="2">
        <v>-10</v>
      </c>
      <c r="E31" s="2">
        <v>28</v>
      </c>
      <c r="F31" s="2">
        <v>37</v>
      </c>
      <c r="H31" s="4">
        <v>12</v>
      </c>
      <c r="I31" s="2">
        <f t="shared" si="9"/>
        <v>-12</v>
      </c>
      <c r="J31">
        <f t="shared" si="10"/>
        <v>-2</v>
      </c>
      <c r="K31">
        <f t="shared" si="11"/>
        <v>-34</v>
      </c>
      <c r="L31">
        <f t="shared" si="12"/>
        <v>26</v>
      </c>
      <c r="M31">
        <f t="shared" si="13"/>
        <v>11</v>
      </c>
    </row>
    <row r="32" spans="1:14">
      <c r="B32" s="7">
        <v>5</v>
      </c>
      <c r="C32" s="2">
        <v>11</v>
      </c>
      <c r="D32" s="2">
        <v>-15</v>
      </c>
      <c r="E32" s="2">
        <v>1</v>
      </c>
      <c r="F32" s="2">
        <v>-3</v>
      </c>
    </row>
    <row r="33" spans="1:14">
      <c r="B33" s="7">
        <v>6</v>
      </c>
      <c r="C33" s="2">
        <v>19</v>
      </c>
      <c r="D33" s="2">
        <v>-30</v>
      </c>
      <c r="E33" s="2">
        <v>1</v>
      </c>
      <c r="F33" s="2">
        <v>-10</v>
      </c>
    </row>
    <row r="34" spans="1:14">
      <c r="B34" s="7">
        <v>7</v>
      </c>
      <c r="C34" s="2">
        <v>31</v>
      </c>
      <c r="D34" s="2">
        <v>0</v>
      </c>
      <c r="E34" s="2">
        <v>1</v>
      </c>
      <c r="F34" s="2">
        <v>32</v>
      </c>
    </row>
    <row r="35" spans="1:14">
      <c r="B35" s="7">
        <v>8</v>
      </c>
      <c r="C35" s="2">
        <v>21</v>
      </c>
      <c r="D35" s="2">
        <v>-16</v>
      </c>
      <c r="E35" s="2">
        <v>3</v>
      </c>
      <c r="F35" s="2">
        <v>8</v>
      </c>
      <c r="I35" s="1" t="s">
        <v>6</v>
      </c>
    </row>
    <row r="36" spans="1:14">
      <c r="B36" s="7">
        <v>9</v>
      </c>
      <c r="C36" s="2">
        <v>12</v>
      </c>
      <c r="D36" s="2">
        <v>-12</v>
      </c>
      <c r="E36" s="2">
        <v>13</v>
      </c>
      <c r="F36" s="2">
        <v>13</v>
      </c>
      <c r="H36" s="2"/>
      <c r="I36" s="2">
        <v>2010</v>
      </c>
      <c r="J36" s="2">
        <v>2011</v>
      </c>
      <c r="K36" s="2">
        <v>2012</v>
      </c>
      <c r="L36" s="2">
        <v>2013</v>
      </c>
      <c r="M36" s="2">
        <v>2014</v>
      </c>
      <c r="N36" s="2"/>
    </row>
    <row r="37" spans="1:14">
      <c r="B37" s="7">
        <v>10</v>
      </c>
      <c r="C37" s="2">
        <v>35</v>
      </c>
      <c r="D37" s="2">
        <v>-33</v>
      </c>
      <c r="E37" s="2">
        <v>3</v>
      </c>
      <c r="F37" s="2">
        <v>5</v>
      </c>
      <c r="H37" s="4">
        <v>1</v>
      </c>
      <c r="I37" s="2">
        <f>E40</f>
        <v>5</v>
      </c>
      <c r="J37">
        <f>E52</f>
        <v>17</v>
      </c>
      <c r="K37">
        <f>E64</f>
        <v>4</v>
      </c>
      <c r="L37">
        <f>E76</f>
        <v>39</v>
      </c>
      <c r="M37">
        <f>E88</f>
        <v>25</v>
      </c>
    </row>
    <row r="38" spans="1:14">
      <c r="B38" s="7">
        <v>11</v>
      </c>
      <c r="C38" s="2">
        <v>19</v>
      </c>
      <c r="D38" s="2">
        <v>24</v>
      </c>
      <c r="E38" s="2">
        <v>9</v>
      </c>
      <c r="F38" s="2">
        <v>52</v>
      </c>
      <c r="H38" s="4">
        <v>2</v>
      </c>
      <c r="I38" s="2">
        <f t="shared" ref="I38:I48" si="14">E41</f>
        <v>12</v>
      </c>
      <c r="J38">
        <f t="shared" ref="J38:J48" si="15">E53</f>
        <v>8</v>
      </c>
      <c r="K38">
        <f t="shared" ref="K38:K48" si="16">E65</f>
        <v>8</v>
      </c>
      <c r="L38">
        <f t="shared" ref="L38:L48" si="17">E77</f>
        <v>3</v>
      </c>
      <c r="M38">
        <f t="shared" ref="M38:M48" si="18">E89</f>
        <v>8</v>
      </c>
    </row>
    <row r="39" spans="1:14">
      <c r="B39" s="7">
        <v>12</v>
      </c>
      <c r="C39" s="2">
        <v>18</v>
      </c>
      <c r="D39" s="2">
        <v>-10</v>
      </c>
      <c r="E39" s="2">
        <v>0</v>
      </c>
      <c r="F39" s="2">
        <v>8</v>
      </c>
      <c r="H39" s="4">
        <v>3</v>
      </c>
      <c r="I39" s="2">
        <f t="shared" si="14"/>
        <v>11</v>
      </c>
      <c r="J39">
        <f t="shared" si="15"/>
        <v>15</v>
      </c>
      <c r="K39">
        <f t="shared" si="16"/>
        <v>6</v>
      </c>
      <c r="L39">
        <f t="shared" si="17"/>
        <v>-1</v>
      </c>
      <c r="M39">
        <f t="shared" si="18"/>
        <v>10</v>
      </c>
    </row>
    <row r="40" spans="1:14">
      <c r="A40" s="2">
        <v>2010</v>
      </c>
      <c r="B40" s="7">
        <v>1</v>
      </c>
      <c r="C40" s="2">
        <v>30</v>
      </c>
      <c r="D40" s="2">
        <v>22</v>
      </c>
      <c r="E40" s="2">
        <v>5</v>
      </c>
      <c r="F40" s="2">
        <v>57</v>
      </c>
      <c r="H40" s="4">
        <v>4</v>
      </c>
      <c r="I40" s="2">
        <f t="shared" si="14"/>
        <v>13</v>
      </c>
      <c r="J40">
        <f t="shared" si="15"/>
        <v>17</v>
      </c>
      <c r="K40">
        <f t="shared" si="16"/>
        <v>10</v>
      </c>
      <c r="L40">
        <f t="shared" si="17"/>
        <v>19</v>
      </c>
      <c r="M40">
        <f t="shared" si="18"/>
        <v>5</v>
      </c>
    </row>
    <row r="41" spans="1:14">
      <c r="B41" s="7">
        <v>2</v>
      </c>
      <c r="C41" s="2">
        <v>20</v>
      </c>
      <c r="D41" s="2">
        <v>27</v>
      </c>
      <c r="E41" s="2">
        <v>12</v>
      </c>
      <c r="F41" s="2">
        <v>59</v>
      </c>
      <c r="H41" s="4">
        <v>5</v>
      </c>
      <c r="I41" s="2">
        <f t="shared" si="14"/>
        <v>6</v>
      </c>
      <c r="J41">
        <f t="shared" si="15"/>
        <v>2</v>
      </c>
      <c r="K41">
        <f t="shared" si="16"/>
        <v>17</v>
      </c>
      <c r="L41">
        <f t="shared" si="17"/>
        <v>13</v>
      </c>
      <c r="M41">
        <f t="shared" si="18"/>
        <v>10</v>
      </c>
    </row>
    <row r="42" spans="1:14">
      <c r="B42" s="7">
        <v>3</v>
      </c>
      <c r="C42" s="2">
        <v>-6</v>
      </c>
      <c r="D42" s="2">
        <v>26</v>
      </c>
      <c r="E42" s="2">
        <v>11</v>
      </c>
      <c r="F42" s="2">
        <v>31</v>
      </c>
      <c r="H42" s="4">
        <v>6</v>
      </c>
      <c r="I42" s="2">
        <f t="shared" si="14"/>
        <v>4</v>
      </c>
      <c r="J42">
        <f t="shared" si="15"/>
        <v>-2</v>
      </c>
      <c r="K42">
        <f t="shared" si="16"/>
        <v>2</v>
      </c>
      <c r="L42">
        <f t="shared" si="17"/>
        <v>-5</v>
      </c>
      <c r="M42">
        <f t="shared" si="18"/>
        <v>15</v>
      </c>
    </row>
    <row r="43" spans="1:14">
      <c r="B43" s="7">
        <v>4</v>
      </c>
      <c r="C43" s="2">
        <v>34</v>
      </c>
      <c r="D43" s="2">
        <v>10</v>
      </c>
      <c r="E43" s="2">
        <v>13</v>
      </c>
      <c r="F43" s="2">
        <v>57</v>
      </c>
      <c r="H43" s="4">
        <v>7</v>
      </c>
      <c r="I43" s="2">
        <f t="shared" si="14"/>
        <v>12</v>
      </c>
      <c r="J43">
        <f t="shared" si="15"/>
        <v>15</v>
      </c>
      <c r="K43">
        <f t="shared" si="16"/>
        <v>10</v>
      </c>
      <c r="L43">
        <f t="shared" si="17"/>
        <v>2</v>
      </c>
      <c r="M43">
        <f t="shared" si="18"/>
        <v>8</v>
      </c>
    </row>
    <row r="44" spans="1:14">
      <c r="B44" s="7">
        <v>5</v>
      </c>
      <c r="C44" s="2">
        <v>8</v>
      </c>
      <c r="D44" s="2">
        <v>-5</v>
      </c>
      <c r="E44" s="2">
        <v>6</v>
      </c>
      <c r="F44" s="2">
        <v>9</v>
      </c>
      <c r="H44" s="4">
        <v>8</v>
      </c>
      <c r="I44" s="2">
        <f t="shared" si="14"/>
        <v>11</v>
      </c>
      <c r="J44">
        <f t="shared" si="15"/>
        <v>20</v>
      </c>
      <c r="K44">
        <f t="shared" si="16"/>
        <v>-3</v>
      </c>
      <c r="L44">
        <f t="shared" si="17"/>
        <v>-4</v>
      </c>
      <c r="M44">
        <f t="shared" si="18"/>
        <v>5</v>
      </c>
    </row>
    <row r="45" spans="1:14">
      <c r="B45" s="7">
        <v>6</v>
      </c>
      <c r="C45" s="2">
        <v>21</v>
      </c>
      <c r="D45" s="2">
        <v>41</v>
      </c>
      <c r="E45" s="2">
        <v>4</v>
      </c>
      <c r="F45" s="2">
        <v>66</v>
      </c>
      <c r="H45" s="4">
        <v>9</v>
      </c>
      <c r="I45" s="2">
        <f t="shared" si="14"/>
        <v>3</v>
      </c>
      <c r="J45">
        <f t="shared" si="15"/>
        <v>12</v>
      </c>
      <c r="K45">
        <f t="shared" si="16"/>
        <v>16</v>
      </c>
      <c r="L45">
        <f t="shared" si="17"/>
        <v>8</v>
      </c>
      <c r="M45">
        <f t="shared" si="18"/>
        <v>6</v>
      </c>
    </row>
    <row r="46" spans="1:14">
      <c r="B46" s="7">
        <v>7</v>
      </c>
      <c r="C46" s="2">
        <v>17</v>
      </c>
      <c r="D46" s="2">
        <v>-13</v>
      </c>
      <c r="E46" s="2">
        <v>12</v>
      </c>
      <c r="F46" s="2">
        <v>16</v>
      </c>
      <c r="H46" s="4">
        <v>10</v>
      </c>
      <c r="I46" s="2">
        <f t="shared" si="14"/>
        <v>10</v>
      </c>
      <c r="J46">
        <f t="shared" si="15"/>
        <v>8</v>
      </c>
      <c r="K46">
        <f t="shared" si="16"/>
        <v>8</v>
      </c>
      <c r="L46">
        <f t="shared" si="17"/>
        <v>2</v>
      </c>
      <c r="M46">
        <f t="shared" si="18"/>
        <v>10</v>
      </c>
    </row>
    <row r="47" spans="1:14">
      <c r="B47" s="7">
        <v>8</v>
      </c>
      <c r="C47" s="2">
        <v>28</v>
      </c>
      <c r="D47" s="2">
        <v>-31</v>
      </c>
      <c r="E47" s="2">
        <v>11</v>
      </c>
      <c r="F47" s="2">
        <v>8</v>
      </c>
      <c r="H47" s="4">
        <v>11</v>
      </c>
      <c r="I47" s="2">
        <f t="shared" si="14"/>
        <v>7</v>
      </c>
      <c r="J47">
        <f t="shared" si="15"/>
        <v>4</v>
      </c>
      <c r="K47">
        <f t="shared" si="16"/>
        <v>6</v>
      </c>
      <c r="L47">
        <f t="shared" si="17"/>
        <v>8</v>
      </c>
      <c r="M47">
        <f t="shared" si="18"/>
        <v>7</v>
      </c>
    </row>
    <row r="48" spans="1:14">
      <c r="B48" s="7">
        <v>9</v>
      </c>
      <c r="C48" s="2">
        <v>19</v>
      </c>
      <c r="D48" s="2">
        <v>-29</v>
      </c>
      <c r="E48" s="2">
        <v>3</v>
      </c>
      <c r="F48" s="2">
        <v>-7</v>
      </c>
      <c r="H48" s="4">
        <v>12</v>
      </c>
      <c r="I48" s="2">
        <f t="shared" si="14"/>
        <v>3</v>
      </c>
      <c r="J48">
        <f t="shared" si="15"/>
        <v>8</v>
      </c>
      <c r="K48">
        <f t="shared" si="16"/>
        <v>2</v>
      </c>
      <c r="L48">
        <f t="shared" si="17"/>
        <v>12</v>
      </c>
      <c r="M48">
        <f t="shared" si="18"/>
        <v>17</v>
      </c>
    </row>
    <row r="49" spans="1:14">
      <c r="B49" s="7">
        <v>10</v>
      </c>
      <c r="C49" s="2">
        <v>26</v>
      </c>
      <c r="D49" s="2">
        <v>-11</v>
      </c>
      <c r="E49" s="2">
        <v>10</v>
      </c>
      <c r="F49" s="2">
        <v>25</v>
      </c>
    </row>
    <row r="50" spans="1:14">
      <c r="B50" s="7">
        <v>11</v>
      </c>
      <c r="C50" s="2">
        <v>20</v>
      </c>
      <c r="D50" s="2">
        <v>27</v>
      </c>
      <c r="E50" s="2">
        <v>7</v>
      </c>
      <c r="F50" s="2">
        <v>54</v>
      </c>
    </row>
    <row r="51" spans="1:14">
      <c r="B51" s="7">
        <v>12</v>
      </c>
      <c r="C51" s="2">
        <v>4</v>
      </c>
      <c r="D51" s="2">
        <v>-12</v>
      </c>
      <c r="E51" s="2">
        <v>3</v>
      </c>
      <c r="F51" s="2">
        <v>-5</v>
      </c>
      <c r="I51" s="1" t="s">
        <v>2</v>
      </c>
    </row>
    <row r="52" spans="1:14">
      <c r="A52">
        <v>2011</v>
      </c>
      <c r="B52" s="7">
        <v>1</v>
      </c>
      <c r="C52" s="2">
        <v>21</v>
      </c>
      <c r="D52" s="2">
        <v>-19</v>
      </c>
      <c r="E52" s="2">
        <v>17</v>
      </c>
      <c r="F52" s="2">
        <v>19</v>
      </c>
      <c r="H52" s="2"/>
      <c r="I52" s="2">
        <v>2010</v>
      </c>
      <c r="J52" s="2">
        <v>2011</v>
      </c>
      <c r="K52" s="2">
        <v>2012</v>
      </c>
      <c r="L52" s="2">
        <v>2013</v>
      </c>
      <c r="M52" s="2">
        <v>2014</v>
      </c>
      <c r="N52" s="2"/>
    </row>
    <row r="53" spans="1:14">
      <c r="B53" s="7">
        <v>2</v>
      </c>
      <c r="C53" s="2">
        <v>9</v>
      </c>
      <c r="D53" s="2">
        <v>-8</v>
      </c>
      <c r="E53" s="2">
        <v>8</v>
      </c>
      <c r="F53" s="2">
        <v>9</v>
      </c>
      <c r="H53" s="4">
        <v>1</v>
      </c>
      <c r="I53" s="2">
        <f>F40</f>
        <v>57</v>
      </c>
      <c r="J53">
        <f>F52</f>
        <v>19</v>
      </c>
      <c r="K53">
        <f>F64</f>
        <v>22</v>
      </c>
      <c r="L53">
        <f>F76</f>
        <v>39</v>
      </c>
      <c r="M53">
        <f>F88</f>
        <v>35</v>
      </c>
    </row>
    <row r="54" spans="1:14">
      <c r="B54" s="7">
        <v>3</v>
      </c>
      <c r="C54" s="2">
        <v>11</v>
      </c>
      <c r="D54" s="2">
        <v>13</v>
      </c>
      <c r="E54" s="2">
        <v>15</v>
      </c>
      <c r="F54" s="2">
        <v>39</v>
      </c>
      <c r="H54" s="4">
        <v>2</v>
      </c>
      <c r="I54" s="2">
        <f t="shared" ref="I54:I64" si="19">F41</f>
        <v>59</v>
      </c>
      <c r="J54">
        <f t="shared" ref="J54:J64" si="20">F53</f>
        <v>9</v>
      </c>
      <c r="K54">
        <f t="shared" ref="K54:K64" si="21">F65</f>
        <v>-18</v>
      </c>
      <c r="L54">
        <f t="shared" ref="L54:L64" si="22">F77</f>
        <v>-4</v>
      </c>
      <c r="M54">
        <f t="shared" ref="M54:M64" si="23">F89</f>
        <v>27</v>
      </c>
    </row>
    <row r="55" spans="1:14">
      <c r="B55" s="7">
        <v>4</v>
      </c>
      <c r="C55" s="2">
        <v>6</v>
      </c>
      <c r="D55" s="2">
        <v>11</v>
      </c>
      <c r="E55" s="2">
        <v>17</v>
      </c>
      <c r="F55" s="2">
        <v>34</v>
      </c>
      <c r="H55" s="4">
        <v>3</v>
      </c>
      <c r="I55" s="2">
        <f t="shared" si="19"/>
        <v>31</v>
      </c>
      <c r="J55">
        <f t="shared" si="20"/>
        <v>39</v>
      </c>
      <c r="K55">
        <f t="shared" si="21"/>
        <v>10</v>
      </c>
      <c r="L55">
        <f t="shared" si="22"/>
        <v>7</v>
      </c>
      <c r="M55">
        <f t="shared" si="23"/>
        <v>32</v>
      </c>
    </row>
    <row r="56" spans="1:14">
      <c r="B56" s="7">
        <v>5</v>
      </c>
      <c r="C56" s="2">
        <v>30</v>
      </c>
      <c r="D56" s="2">
        <v>6</v>
      </c>
      <c r="E56" s="2">
        <v>2</v>
      </c>
      <c r="F56" s="2">
        <v>38</v>
      </c>
      <c r="H56" s="4">
        <v>4</v>
      </c>
      <c r="I56" s="2">
        <f t="shared" si="19"/>
        <v>57</v>
      </c>
      <c r="J56">
        <f t="shared" si="20"/>
        <v>34</v>
      </c>
      <c r="K56">
        <f t="shared" si="21"/>
        <v>20</v>
      </c>
      <c r="L56">
        <f t="shared" si="22"/>
        <v>26</v>
      </c>
      <c r="M56">
        <f t="shared" si="23"/>
        <v>44</v>
      </c>
    </row>
    <row r="57" spans="1:14">
      <c r="B57" s="7">
        <v>6</v>
      </c>
      <c r="C57" s="2">
        <v>8</v>
      </c>
      <c r="D57" s="2">
        <v>-24</v>
      </c>
      <c r="E57" s="2">
        <v>-2</v>
      </c>
      <c r="F57" s="2">
        <v>-18</v>
      </c>
      <c r="H57" s="4">
        <v>5</v>
      </c>
      <c r="I57" s="2">
        <f t="shared" si="19"/>
        <v>9</v>
      </c>
      <c r="J57">
        <f t="shared" si="20"/>
        <v>38</v>
      </c>
      <c r="K57">
        <f t="shared" si="21"/>
        <v>45</v>
      </c>
      <c r="L57">
        <f t="shared" si="22"/>
        <v>61</v>
      </c>
      <c r="M57">
        <f t="shared" si="23"/>
        <v>26</v>
      </c>
    </row>
    <row r="58" spans="1:14">
      <c r="B58" s="7">
        <v>7</v>
      </c>
      <c r="C58" s="2">
        <v>28</v>
      </c>
      <c r="D58" s="2">
        <v>18</v>
      </c>
      <c r="E58" s="2">
        <v>15</v>
      </c>
      <c r="F58" s="2">
        <v>61</v>
      </c>
      <c r="H58" s="4">
        <v>6</v>
      </c>
      <c r="I58" s="2">
        <f t="shared" si="19"/>
        <v>66</v>
      </c>
      <c r="J58">
        <f t="shared" si="20"/>
        <v>-18</v>
      </c>
      <c r="K58">
        <f t="shared" si="21"/>
        <v>-5</v>
      </c>
      <c r="L58">
        <f t="shared" si="22"/>
        <v>25</v>
      </c>
      <c r="M58">
        <f t="shared" si="23"/>
        <v>57</v>
      </c>
    </row>
    <row r="59" spans="1:14">
      <c r="B59" s="7">
        <v>8</v>
      </c>
      <c r="C59" s="2">
        <v>13</v>
      </c>
      <c r="D59" s="2">
        <v>-20</v>
      </c>
      <c r="E59" s="2">
        <v>20</v>
      </c>
      <c r="F59" s="2">
        <v>13</v>
      </c>
      <c r="H59" s="4">
        <v>7</v>
      </c>
      <c r="I59" s="2">
        <f t="shared" si="19"/>
        <v>16</v>
      </c>
      <c r="J59">
        <f t="shared" si="20"/>
        <v>61</v>
      </c>
      <c r="K59">
        <f t="shared" si="21"/>
        <v>54</v>
      </c>
      <c r="L59">
        <f t="shared" si="22"/>
        <v>5</v>
      </c>
      <c r="M59">
        <f t="shared" si="23"/>
        <v>7</v>
      </c>
    </row>
    <row r="60" spans="1:14">
      <c r="B60" s="7">
        <v>9</v>
      </c>
      <c r="C60" s="2">
        <v>34</v>
      </c>
      <c r="D60" s="2">
        <v>-10</v>
      </c>
      <c r="E60" s="2">
        <v>12</v>
      </c>
      <c r="F60" s="2">
        <v>36</v>
      </c>
      <c r="H60" s="4">
        <v>8</v>
      </c>
      <c r="I60" s="2">
        <f t="shared" si="19"/>
        <v>8</v>
      </c>
      <c r="J60">
        <f t="shared" si="20"/>
        <v>13</v>
      </c>
      <c r="K60">
        <f t="shared" si="21"/>
        <v>-19</v>
      </c>
      <c r="L60">
        <f t="shared" si="22"/>
        <v>27</v>
      </c>
      <c r="M60">
        <f t="shared" si="23"/>
        <v>-38</v>
      </c>
    </row>
    <row r="61" spans="1:14">
      <c r="B61" s="7">
        <v>10</v>
      </c>
      <c r="C61" s="2">
        <v>28</v>
      </c>
      <c r="D61" s="2">
        <v>-8</v>
      </c>
      <c r="E61" s="2">
        <v>8</v>
      </c>
      <c r="F61" s="2">
        <v>28</v>
      </c>
      <c r="H61" s="4">
        <v>9</v>
      </c>
      <c r="I61" s="2">
        <f t="shared" si="19"/>
        <v>-7</v>
      </c>
      <c r="J61">
        <f t="shared" si="20"/>
        <v>36</v>
      </c>
      <c r="K61">
        <f t="shared" si="21"/>
        <v>37</v>
      </c>
      <c r="L61">
        <f t="shared" si="22"/>
        <v>-7</v>
      </c>
      <c r="M61">
        <f t="shared" si="23"/>
        <v>15</v>
      </c>
    </row>
    <row r="62" spans="1:14">
      <c r="B62" s="7">
        <v>11</v>
      </c>
      <c r="C62" s="2">
        <v>27</v>
      </c>
      <c r="D62" s="2">
        <v>10</v>
      </c>
      <c r="E62" s="2">
        <v>4</v>
      </c>
      <c r="F62" s="2">
        <v>41</v>
      </c>
      <c r="H62" s="4">
        <v>10</v>
      </c>
      <c r="I62" s="2">
        <f t="shared" si="19"/>
        <v>25</v>
      </c>
      <c r="J62">
        <f t="shared" si="20"/>
        <v>28</v>
      </c>
      <c r="K62">
        <f t="shared" si="21"/>
        <v>29</v>
      </c>
      <c r="L62">
        <f t="shared" si="22"/>
        <v>4</v>
      </c>
      <c r="M62">
        <f t="shared" si="23"/>
        <v>-1</v>
      </c>
    </row>
    <row r="63" spans="1:14">
      <c r="B63" s="7">
        <v>12</v>
      </c>
      <c r="C63" s="2">
        <v>14</v>
      </c>
      <c r="D63" s="2">
        <v>-2</v>
      </c>
      <c r="E63" s="2">
        <v>8</v>
      </c>
      <c r="F63" s="2">
        <v>20</v>
      </c>
      <c r="H63" s="4">
        <v>11</v>
      </c>
      <c r="I63" s="2">
        <f t="shared" si="19"/>
        <v>54</v>
      </c>
      <c r="J63">
        <f t="shared" si="20"/>
        <v>41</v>
      </c>
      <c r="K63">
        <f t="shared" si="21"/>
        <v>27</v>
      </c>
      <c r="L63">
        <f t="shared" si="22"/>
        <v>21</v>
      </c>
      <c r="M63">
        <f t="shared" si="23"/>
        <v>29</v>
      </c>
    </row>
    <row r="64" spans="1:14">
      <c r="A64">
        <v>2012</v>
      </c>
      <c r="B64" s="7">
        <v>1</v>
      </c>
      <c r="C64" s="2">
        <v>9</v>
      </c>
      <c r="D64" s="2">
        <v>9</v>
      </c>
      <c r="E64" s="2">
        <v>4</v>
      </c>
      <c r="F64" s="2">
        <v>22</v>
      </c>
      <c r="H64" s="4">
        <v>12</v>
      </c>
      <c r="I64" s="2">
        <f t="shared" si="19"/>
        <v>-5</v>
      </c>
      <c r="J64">
        <f t="shared" si="20"/>
        <v>20</v>
      </c>
      <c r="K64">
        <f t="shared" si="21"/>
        <v>-14</v>
      </c>
      <c r="L64">
        <f t="shared" si="22"/>
        <v>47</v>
      </c>
      <c r="M64">
        <f t="shared" si="23"/>
        <v>32</v>
      </c>
    </row>
    <row r="65" spans="1:6">
      <c r="B65" s="7">
        <v>2</v>
      </c>
      <c r="C65" s="2">
        <v>-1</v>
      </c>
      <c r="D65" s="2">
        <v>-25</v>
      </c>
      <c r="E65" s="2">
        <v>8</v>
      </c>
      <c r="F65" s="2">
        <v>-18</v>
      </c>
    </row>
    <row r="66" spans="1:6">
      <c r="B66" s="7">
        <v>3</v>
      </c>
      <c r="C66" s="2">
        <v>9</v>
      </c>
      <c r="D66" s="2">
        <v>-5</v>
      </c>
      <c r="E66" s="2">
        <v>6</v>
      </c>
      <c r="F66" s="2">
        <v>10</v>
      </c>
    </row>
    <row r="67" spans="1:6">
      <c r="B67" s="7">
        <v>4</v>
      </c>
      <c r="C67" s="2">
        <v>-1</v>
      </c>
      <c r="D67" s="2">
        <v>11</v>
      </c>
      <c r="E67" s="2">
        <v>10</v>
      </c>
      <c r="F67" s="2">
        <v>20</v>
      </c>
    </row>
    <row r="68" spans="1:6">
      <c r="B68" s="7">
        <v>5</v>
      </c>
      <c r="C68" s="2">
        <v>16</v>
      </c>
      <c r="D68" s="2">
        <v>12</v>
      </c>
      <c r="E68" s="2">
        <v>17</v>
      </c>
      <c r="F68" s="2">
        <v>45</v>
      </c>
    </row>
    <row r="69" spans="1:6">
      <c r="B69" s="7">
        <v>6</v>
      </c>
      <c r="C69" s="2">
        <v>-2</v>
      </c>
      <c r="D69" s="2">
        <v>-5</v>
      </c>
      <c r="E69" s="2">
        <v>2</v>
      </c>
      <c r="F69" s="2">
        <v>-5</v>
      </c>
    </row>
    <row r="70" spans="1:6">
      <c r="B70" s="7">
        <v>7</v>
      </c>
      <c r="C70" s="2">
        <v>30</v>
      </c>
      <c r="D70" s="2">
        <v>14</v>
      </c>
      <c r="E70" s="2">
        <v>10</v>
      </c>
      <c r="F70" s="2">
        <v>54</v>
      </c>
    </row>
    <row r="71" spans="1:6">
      <c r="B71" s="7">
        <v>8</v>
      </c>
      <c r="C71" s="2">
        <v>27</v>
      </c>
      <c r="D71" s="2">
        <v>-43</v>
      </c>
      <c r="E71" s="2">
        <v>-3</v>
      </c>
      <c r="F71" s="2">
        <v>-19</v>
      </c>
    </row>
    <row r="72" spans="1:6">
      <c r="B72" s="7">
        <v>9</v>
      </c>
      <c r="C72" s="2">
        <v>34</v>
      </c>
      <c r="D72" s="2">
        <v>-13</v>
      </c>
      <c r="E72" s="2">
        <v>16</v>
      </c>
      <c r="F72" s="2">
        <v>37</v>
      </c>
    </row>
    <row r="73" spans="1:6">
      <c r="B73" s="7">
        <v>10</v>
      </c>
      <c r="C73" s="2">
        <v>28</v>
      </c>
      <c r="D73" s="2">
        <v>-7</v>
      </c>
      <c r="E73" s="2">
        <v>8</v>
      </c>
      <c r="F73" s="2">
        <v>29</v>
      </c>
    </row>
    <row r="74" spans="1:6">
      <c r="B74" s="7">
        <v>11</v>
      </c>
      <c r="C74" s="2">
        <v>23</v>
      </c>
      <c r="D74" s="2">
        <v>-2</v>
      </c>
      <c r="E74" s="2">
        <v>6</v>
      </c>
      <c r="F74" s="2">
        <v>27</v>
      </c>
    </row>
    <row r="75" spans="1:6">
      <c r="B75" s="7">
        <v>12</v>
      </c>
      <c r="C75" s="2">
        <v>18</v>
      </c>
      <c r="D75" s="2">
        <v>-34</v>
      </c>
      <c r="E75" s="2">
        <v>2</v>
      </c>
      <c r="F75" s="2">
        <v>-14</v>
      </c>
    </row>
    <row r="76" spans="1:6">
      <c r="A76">
        <v>2013</v>
      </c>
      <c r="B76" s="7">
        <v>1</v>
      </c>
      <c r="C76" s="2">
        <v>2</v>
      </c>
      <c r="D76" s="2">
        <v>-2</v>
      </c>
      <c r="E76" s="2">
        <v>39</v>
      </c>
      <c r="F76" s="2">
        <v>39</v>
      </c>
    </row>
    <row r="77" spans="1:6">
      <c r="B77" s="7">
        <v>2</v>
      </c>
      <c r="C77" s="2">
        <v>9</v>
      </c>
      <c r="D77" s="2">
        <v>-16</v>
      </c>
      <c r="E77" s="2">
        <v>3</v>
      </c>
      <c r="F77" s="2">
        <v>-4</v>
      </c>
    </row>
    <row r="78" spans="1:6">
      <c r="B78" s="7">
        <v>3</v>
      </c>
      <c r="C78" s="2">
        <v>7</v>
      </c>
      <c r="D78" s="2">
        <v>1</v>
      </c>
      <c r="E78" s="2">
        <v>-1</v>
      </c>
      <c r="F78" s="2">
        <v>7</v>
      </c>
    </row>
    <row r="79" spans="1:6">
      <c r="B79" s="7">
        <v>4</v>
      </c>
      <c r="C79" s="2">
        <v>7</v>
      </c>
      <c r="D79" s="2">
        <v>0</v>
      </c>
      <c r="E79" s="2">
        <v>19</v>
      </c>
      <c r="F79" s="2">
        <v>26</v>
      </c>
    </row>
    <row r="80" spans="1:6">
      <c r="B80" s="7">
        <v>5</v>
      </c>
      <c r="C80" s="2">
        <v>29</v>
      </c>
      <c r="D80" s="2">
        <v>19</v>
      </c>
      <c r="E80" s="2">
        <v>13</v>
      </c>
      <c r="F80" s="2">
        <v>61</v>
      </c>
    </row>
    <row r="81" spans="1:6">
      <c r="B81" s="7">
        <v>6</v>
      </c>
      <c r="C81" s="2">
        <v>19</v>
      </c>
      <c r="D81" s="2">
        <v>11</v>
      </c>
      <c r="E81" s="2">
        <v>-5</v>
      </c>
      <c r="F81" s="2">
        <v>25</v>
      </c>
    </row>
    <row r="82" spans="1:6">
      <c r="B82" s="7">
        <v>7</v>
      </c>
      <c r="C82" s="2">
        <v>24</v>
      </c>
      <c r="D82" s="2">
        <v>-21</v>
      </c>
      <c r="E82" s="2">
        <v>2</v>
      </c>
      <c r="F82" s="2">
        <v>5</v>
      </c>
    </row>
    <row r="83" spans="1:6">
      <c r="B83" s="7">
        <v>8</v>
      </c>
      <c r="C83" s="2">
        <v>32</v>
      </c>
      <c r="D83" s="2">
        <v>-1</v>
      </c>
      <c r="E83" s="2">
        <v>-4</v>
      </c>
      <c r="F83" s="2">
        <v>27</v>
      </c>
    </row>
    <row r="84" spans="1:6">
      <c r="B84" s="7">
        <v>9</v>
      </c>
      <c r="C84" s="2">
        <v>13</v>
      </c>
      <c r="D84" s="2">
        <v>-28</v>
      </c>
      <c r="E84" s="2">
        <v>8</v>
      </c>
      <c r="F84" s="2">
        <v>-7</v>
      </c>
    </row>
    <row r="85" spans="1:6">
      <c r="B85" s="7">
        <v>10</v>
      </c>
      <c r="C85" s="2">
        <v>10</v>
      </c>
      <c r="D85" s="2">
        <v>-8</v>
      </c>
      <c r="E85" s="2">
        <v>2</v>
      </c>
      <c r="F85" s="2">
        <v>4</v>
      </c>
    </row>
    <row r="86" spans="1:6">
      <c r="B86" s="7">
        <v>11</v>
      </c>
      <c r="C86" s="2">
        <v>10</v>
      </c>
      <c r="D86" s="2">
        <v>3</v>
      </c>
      <c r="E86" s="2">
        <v>8</v>
      </c>
      <c r="F86" s="2">
        <v>21</v>
      </c>
    </row>
    <row r="87" spans="1:6">
      <c r="B87" s="7">
        <v>12</v>
      </c>
      <c r="C87" s="2">
        <v>9</v>
      </c>
      <c r="D87" s="2">
        <v>26</v>
      </c>
      <c r="E87" s="2">
        <v>12</v>
      </c>
      <c r="F87" s="2">
        <v>47</v>
      </c>
    </row>
    <row r="88" spans="1:6">
      <c r="A88">
        <v>2014</v>
      </c>
      <c r="B88" s="7">
        <v>1</v>
      </c>
      <c r="C88" s="2">
        <v>14</v>
      </c>
      <c r="D88" s="2">
        <v>-4</v>
      </c>
      <c r="E88" s="2">
        <v>25</v>
      </c>
      <c r="F88" s="2">
        <v>35</v>
      </c>
    </row>
    <row r="89" spans="1:6">
      <c r="B89" s="7">
        <v>2</v>
      </c>
      <c r="C89" s="2">
        <v>3</v>
      </c>
      <c r="D89" s="2">
        <v>16</v>
      </c>
      <c r="E89" s="2">
        <v>8</v>
      </c>
      <c r="F89" s="2">
        <v>27</v>
      </c>
    </row>
    <row r="90" spans="1:6">
      <c r="B90" s="7">
        <v>3</v>
      </c>
      <c r="C90" s="2">
        <v>18</v>
      </c>
      <c r="D90" s="2">
        <v>4</v>
      </c>
      <c r="E90" s="2">
        <v>10</v>
      </c>
      <c r="F90" s="2">
        <v>32</v>
      </c>
    </row>
    <row r="91" spans="1:6">
      <c r="B91" s="7">
        <v>4</v>
      </c>
      <c r="C91" s="2">
        <v>15</v>
      </c>
      <c r="D91" s="2">
        <v>24</v>
      </c>
      <c r="E91" s="2">
        <v>5</v>
      </c>
      <c r="F91" s="2">
        <v>44</v>
      </c>
    </row>
    <row r="92" spans="1:6">
      <c r="B92" s="7">
        <v>5</v>
      </c>
      <c r="C92" s="2">
        <v>19</v>
      </c>
      <c r="D92" s="2">
        <v>-3</v>
      </c>
      <c r="E92" s="2">
        <v>10</v>
      </c>
      <c r="F92" s="2">
        <v>26</v>
      </c>
    </row>
    <row r="93" spans="1:6">
      <c r="B93" s="7">
        <v>6</v>
      </c>
      <c r="C93" s="2">
        <v>40</v>
      </c>
      <c r="D93" s="2">
        <v>2</v>
      </c>
      <c r="E93" s="2">
        <v>15</v>
      </c>
      <c r="F93" s="2">
        <v>57</v>
      </c>
    </row>
    <row r="94" spans="1:6">
      <c r="B94" s="7">
        <v>7</v>
      </c>
      <c r="C94" s="2">
        <v>21</v>
      </c>
      <c r="D94" s="2">
        <v>-22</v>
      </c>
      <c r="E94" s="2">
        <v>8</v>
      </c>
      <c r="F94" s="2">
        <v>7</v>
      </c>
    </row>
    <row r="95" spans="1:6">
      <c r="B95" s="7">
        <v>8</v>
      </c>
      <c r="C95" s="2">
        <v>2</v>
      </c>
      <c r="D95" s="2">
        <v>-45</v>
      </c>
      <c r="E95" s="2">
        <v>5</v>
      </c>
      <c r="F95" s="2">
        <v>-38</v>
      </c>
    </row>
    <row r="96" spans="1:6">
      <c r="B96" s="7">
        <v>9</v>
      </c>
      <c r="C96" s="2">
        <v>21</v>
      </c>
      <c r="D96" s="2">
        <v>-12</v>
      </c>
      <c r="E96" s="2">
        <v>6</v>
      </c>
      <c r="F96" s="2">
        <v>15</v>
      </c>
    </row>
    <row r="97" spans="2:6">
      <c r="B97" s="7">
        <v>10</v>
      </c>
      <c r="C97" s="2">
        <v>17</v>
      </c>
      <c r="D97" s="2">
        <v>-28</v>
      </c>
      <c r="E97" s="2">
        <v>10</v>
      </c>
      <c r="F97" s="2">
        <v>-1</v>
      </c>
    </row>
    <row r="98" spans="2:6">
      <c r="B98" s="7">
        <v>11</v>
      </c>
      <c r="C98" s="2">
        <v>9</v>
      </c>
      <c r="D98" s="2">
        <v>13</v>
      </c>
      <c r="E98" s="2">
        <v>7</v>
      </c>
      <c r="F98" s="2">
        <v>29</v>
      </c>
    </row>
    <row r="99" spans="2:6">
      <c r="B99" s="7">
        <v>12</v>
      </c>
      <c r="C99" s="2">
        <v>4</v>
      </c>
      <c r="D99" s="2">
        <v>11</v>
      </c>
      <c r="E99" s="2">
        <v>17</v>
      </c>
      <c r="F99" s="2">
        <v>32</v>
      </c>
    </row>
  </sheetData>
  <phoneticPr fontId="11" type="noConversion"/>
  <pageMargins left="0.75" right="0.75" top="1" bottom="1" header="0.4921259845" footer="0.4921259845"/>
  <headerFooter alignWithMargins="0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T99"/>
  <sheetViews>
    <sheetView workbookViewId="0">
      <selection activeCell="T30" sqref="T30"/>
    </sheetView>
  </sheetViews>
  <sheetFormatPr defaultRowHeight="12.75"/>
  <cols>
    <col min="2" max="2" width="6.42578125" customWidth="1"/>
    <col min="7" max="7" width="5.7109375" customWidth="1"/>
    <col min="13" max="13" width="9.140625" customWidth="1"/>
    <col min="14" max="14" width="5.7109375" customWidth="1"/>
    <col min="15" max="15" width="23.28515625" customWidth="1"/>
  </cols>
  <sheetData>
    <row r="1" spans="1:20">
      <c r="A1" s="3" t="s">
        <v>12</v>
      </c>
    </row>
    <row r="2" spans="1:20">
      <c r="I2" s="1" t="s">
        <v>5</v>
      </c>
    </row>
    <row r="3" spans="1:20">
      <c r="C3" s="1" t="s">
        <v>5</v>
      </c>
      <c r="D3" s="1" t="s">
        <v>0</v>
      </c>
      <c r="E3" s="8" t="s">
        <v>6</v>
      </c>
      <c r="F3" s="1" t="s">
        <v>2</v>
      </c>
      <c r="H3" s="2"/>
      <c r="I3" s="2">
        <v>2010</v>
      </c>
      <c r="J3" s="2">
        <v>2011</v>
      </c>
      <c r="K3" s="2">
        <v>2012</v>
      </c>
      <c r="L3" s="2">
        <v>2013</v>
      </c>
      <c r="M3" s="2">
        <v>2014</v>
      </c>
      <c r="N3" s="2"/>
    </row>
    <row r="4" spans="1:20">
      <c r="A4">
        <v>2007</v>
      </c>
      <c r="B4" s="1">
        <v>1</v>
      </c>
      <c r="C4" s="2">
        <v>4</v>
      </c>
      <c r="D4" s="2">
        <v>2</v>
      </c>
      <c r="E4" s="2">
        <v>-2</v>
      </c>
      <c r="F4" s="2">
        <v>4</v>
      </c>
      <c r="H4" s="4">
        <v>1</v>
      </c>
      <c r="I4" s="2">
        <f>C40</f>
        <v>-15</v>
      </c>
      <c r="J4">
        <f>C52</f>
        <v>-7</v>
      </c>
      <c r="K4">
        <f>C64</f>
        <v>-3</v>
      </c>
      <c r="L4">
        <f>C76</f>
        <v>-12</v>
      </c>
      <c r="M4">
        <f>C88</f>
        <v>-5</v>
      </c>
    </row>
    <row r="5" spans="1:20">
      <c r="B5" s="1">
        <v>2</v>
      </c>
      <c r="C5" s="2">
        <v>-2</v>
      </c>
      <c r="D5" s="2">
        <v>-7</v>
      </c>
      <c r="E5" s="2">
        <v>5</v>
      </c>
      <c r="F5" s="2">
        <v>-4</v>
      </c>
      <c r="H5" s="4">
        <v>2</v>
      </c>
      <c r="I5" s="2">
        <f t="shared" ref="I5:I15" si="0">C41</f>
        <v>7</v>
      </c>
      <c r="J5">
        <f t="shared" ref="J5:J15" si="1">C53</f>
        <v>-4</v>
      </c>
      <c r="K5">
        <f t="shared" ref="K5:K15" si="2">C65</f>
        <v>-9</v>
      </c>
      <c r="L5">
        <f t="shared" ref="L5:L15" si="3">C77</f>
        <v>-9</v>
      </c>
      <c r="M5">
        <f t="shared" ref="M5:M15" si="4">C89</f>
        <v>-3</v>
      </c>
    </row>
    <row r="6" spans="1:20">
      <c r="B6" s="1">
        <v>3</v>
      </c>
      <c r="C6" s="2">
        <v>5</v>
      </c>
      <c r="D6" s="2">
        <v>2</v>
      </c>
      <c r="E6" s="2">
        <v>1</v>
      </c>
      <c r="F6" s="2">
        <v>8</v>
      </c>
      <c r="H6" s="4">
        <v>3</v>
      </c>
      <c r="I6" s="2">
        <f t="shared" si="0"/>
        <v>13</v>
      </c>
      <c r="J6">
        <f t="shared" si="1"/>
        <v>-4</v>
      </c>
      <c r="K6">
        <f t="shared" si="2"/>
        <v>-1</v>
      </c>
      <c r="L6">
        <f t="shared" si="3"/>
        <v>-13</v>
      </c>
      <c r="M6">
        <f t="shared" si="4"/>
        <v>13</v>
      </c>
    </row>
    <row r="7" spans="1:20">
      <c r="B7" s="1">
        <v>4</v>
      </c>
      <c r="C7" s="2">
        <v>11</v>
      </c>
      <c r="D7" s="2">
        <v>-21</v>
      </c>
      <c r="E7" s="2">
        <v>2</v>
      </c>
      <c r="F7" s="2">
        <v>-8</v>
      </c>
      <c r="H7" s="4">
        <v>4</v>
      </c>
      <c r="I7" s="2">
        <f t="shared" si="0"/>
        <v>10</v>
      </c>
      <c r="J7">
        <f t="shared" si="1"/>
        <v>-4</v>
      </c>
      <c r="K7">
        <f t="shared" si="2"/>
        <v>9</v>
      </c>
      <c r="L7">
        <f t="shared" si="3"/>
        <v>1</v>
      </c>
      <c r="M7">
        <f t="shared" si="4"/>
        <v>1</v>
      </c>
    </row>
    <row r="8" spans="1:20">
      <c r="B8" s="1">
        <v>5</v>
      </c>
      <c r="C8" s="2">
        <v>15</v>
      </c>
      <c r="D8" s="2">
        <v>17</v>
      </c>
      <c r="E8" s="2">
        <v>8</v>
      </c>
      <c r="F8" s="2">
        <v>40</v>
      </c>
      <c r="H8" s="4">
        <v>5</v>
      </c>
      <c r="I8" s="2">
        <f t="shared" si="0"/>
        <v>5</v>
      </c>
      <c r="J8">
        <f t="shared" si="1"/>
        <v>-9</v>
      </c>
      <c r="K8">
        <f t="shared" si="2"/>
        <v>4</v>
      </c>
      <c r="L8">
        <f t="shared" si="3"/>
        <v>1</v>
      </c>
      <c r="M8">
        <f t="shared" si="4"/>
        <v>-1</v>
      </c>
    </row>
    <row r="9" spans="1:20">
      <c r="B9" s="1">
        <v>6</v>
      </c>
      <c r="C9" s="2">
        <v>9</v>
      </c>
      <c r="D9" s="2">
        <v>7</v>
      </c>
      <c r="E9" s="2">
        <v>3</v>
      </c>
      <c r="F9" s="2">
        <v>19</v>
      </c>
      <c r="H9" s="4">
        <v>6</v>
      </c>
      <c r="I9" s="2">
        <f t="shared" si="0"/>
        <v>6</v>
      </c>
      <c r="J9">
        <f t="shared" si="1"/>
        <v>5</v>
      </c>
      <c r="K9">
        <f t="shared" si="2"/>
        <v>2</v>
      </c>
      <c r="L9">
        <f t="shared" si="3"/>
        <v>4</v>
      </c>
      <c r="M9">
        <f t="shared" si="4"/>
        <v>5</v>
      </c>
    </row>
    <row r="10" spans="1:20">
      <c r="B10" s="1">
        <v>7</v>
      </c>
      <c r="C10" s="2">
        <v>-2</v>
      </c>
      <c r="D10" s="2">
        <v>-2</v>
      </c>
      <c r="E10" s="2">
        <v>-2</v>
      </c>
      <c r="F10" s="2">
        <v>-6</v>
      </c>
      <c r="H10" s="4">
        <v>7</v>
      </c>
      <c r="I10" s="2">
        <f t="shared" si="0"/>
        <v>-2</v>
      </c>
      <c r="J10">
        <f t="shared" si="1"/>
        <v>6</v>
      </c>
      <c r="K10">
        <f t="shared" si="2"/>
        <v>1</v>
      </c>
      <c r="L10">
        <f t="shared" si="3"/>
        <v>6</v>
      </c>
      <c r="M10">
        <f t="shared" si="4"/>
        <v>-1</v>
      </c>
    </row>
    <row r="11" spans="1:20">
      <c r="B11" s="1">
        <v>8</v>
      </c>
      <c r="C11" s="2">
        <v>9</v>
      </c>
      <c r="D11" s="2">
        <v>-59</v>
      </c>
      <c r="E11" s="2">
        <v>11</v>
      </c>
      <c r="F11" s="2">
        <v>-39</v>
      </c>
      <c r="H11" s="4">
        <v>8</v>
      </c>
      <c r="I11" s="2">
        <f t="shared" si="0"/>
        <v>5</v>
      </c>
      <c r="J11">
        <f t="shared" si="1"/>
        <v>-1</v>
      </c>
      <c r="K11">
        <f t="shared" si="2"/>
        <v>4</v>
      </c>
      <c r="L11">
        <f t="shared" si="3"/>
        <v>-11</v>
      </c>
      <c r="M11">
        <f t="shared" si="4"/>
        <v>1</v>
      </c>
    </row>
    <row r="12" spans="1:20">
      <c r="B12" s="1">
        <v>9</v>
      </c>
      <c r="C12" s="2">
        <v>3</v>
      </c>
      <c r="D12" s="2">
        <v>-10</v>
      </c>
      <c r="E12" s="2">
        <v>6</v>
      </c>
      <c r="F12" s="2">
        <v>-1</v>
      </c>
      <c r="H12" s="4">
        <v>9</v>
      </c>
      <c r="I12" s="2">
        <f t="shared" si="0"/>
        <v>3</v>
      </c>
      <c r="J12">
        <f t="shared" si="1"/>
        <v>-2</v>
      </c>
      <c r="K12">
        <f t="shared" si="2"/>
        <v>8</v>
      </c>
      <c r="L12">
        <f t="shared" si="3"/>
        <v>-7</v>
      </c>
      <c r="M12">
        <f t="shared" si="4"/>
        <v>-4</v>
      </c>
      <c r="O12" s="2"/>
      <c r="P12" s="2">
        <v>2010</v>
      </c>
      <c r="Q12" s="2">
        <v>2011</v>
      </c>
      <c r="R12">
        <v>2012</v>
      </c>
      <c r="S12" s="2">
        <v>2013</v>
      </c>
      <c r="T12" s="2">
        <v>2014</v>
      </c>
    </row>
    <row r="13" spans="1:20">
      <c r="B13" s="1">
        <v>10</v>
      </c>
      <c r="C13" s="2">
        <v>7</v>
      </c>
      <c r="D13" s="2">
        <v>-6</v>
      </c>
      <c r="E13" s="2">
        <v>0</v>
      </c>
      <c r="F13" s="2">
        <v>1</v>
      </c>
      <c r="H13" s="4">
        <v>10</v>
      </c>
      <c r="I13" s="2">
        <f t="shared" si="0"/>
        <v>-6</v>
      </c>
      <c r="J13">
        <f t="shared" si="1"/>
        <v>-11</v>
      </c>
      <c r="K13">
        <f t="shared" si="2"/>
        <v>-5</v>
      </c>
      <c r="L13">
        <f t="shared" si="3"/>
        <v>-2</v>
      </c>
      <c r="M13">
        <f t="shared" si="4"/>
        <v>-2</v>
      </c>
      <c r="O13" s="1" t="s">
        <v>5</v>
      </c>
      <c r="P13" s="2">
        <f>I4+I5+I6+I7+I8+I9+I10+I11+I12+I13+I14+I15</f>
        <v>28</v>
      </c>
      <c r="Q13" s="2">
        <f t="shared" ref="Q13:T13" si="5">J4+J5+J6+J7+J8+J9+J10+J11+J12+J13+J14+J15</f>
        <v>-26</v>
      </c>
      <c r="R13" s="2">
        <f t="shared" si="5"/>
        <v>-5</v>
      </c>
      <c r="S13" s="2">
        <f t="shared" si="5"/>
        <v>-34</v>
      </c>
      <c r="T13" s="2">
        <f t="shared" si="5"/>
        <v>-17</v>
      </c>
    </row>
    <row r="14" spans="1:20">
      <c r="B14" s="1">
        <v>11</v>
      </c>
      <c r="C14" s="2">
        <v>-3</v>
      </c>
      <c r="D14" s="2">
        <v>-30</v>
      </c>
      <c r="E14" s="2">
        <v>-3</v>
      </c>
      <c r="F14" s="2">
        <v>-36</v>
      </c>
      <c r="H14" s="4">
        <v>11</v>
      </c>
      <c r="I14" s="2">
        <f t="shared" si="0"/>
        <v>-4</v>
      </c>
      <c r="J14">
        <f t="shared" si="1"/>
        <v>-1</v>
      </c>
      <c r="K14">
        <f t="shared" si="2"/>
        <v>-2</v>
      </c>
      <c r="L14">
        <f t="shared" si="3"/>
        <v>7</v>
      </c>
      <c r="M14">
        <f t="shared" si="4"/>
        <v>-13</v>
      </c>
      <c r="O14" s="1" t="s">
        <v>0</v>
      </c>
      <c r="P14" s="2">
        <f>I20+I21+I22+I23+I24+I25+I26+I27+I28+I29+I30+I31</f>
        <v>-125</v>
      </c>
      <c r="Q14" s="2">
        <f t="shared" ref="Q14:T14" si="6">J20+J21+J22+J23+J24+J25+J26+J27+J28+J29+J30+J31</f>
        <v>-181</v>
      </c>
      <c r="R14" s="2">
        <f t="shared" si="6"/>
        <v>-132</v>
      </c>
      <c r="S14" s="2">
        <f t="shared" si="6"/>
        <v>-173</v>
      </c>
      <c r="T14" s="2">
        <f t="shared" si="6"/>
        <v>-178</v>
      </c>
    </row>
    <row r="15" spans="1:20">
      <c r="B15" s="1">
        <v>12</v>
      </c>
      <c r="C15" s="2">
        <v>12</v>
      </c>
      <c r="D15" s="2">
        <v>2</v>
      </c>
      <c r="E15" s="2">
        <v>12</v>
      </c>
      <c r="F15" s="2">
        <v>26</v>
      </c>
      <c r="H15" s="4">
        <v>12</v>
      </c>
      <c r="I15" s="2">
        <f t="shared" si="0"/>
        <v>6</v>
      </c>
      <c r="J15">
        <f t="shared" si="1"/>
        <v>6</v>
      </c>
      <c r="K15">
        <f t="shared" si="2"/>
        <v>-13</v>
      </c>
      <c r="L15">
        <f t="shared" si="3"/>
        <v>1</v>
      </c>
      <c r="M15">
        <f t="shared" si="4"/>
        <v>-8</v>
      </c>
      <c r="O15" s="1" t="s">
        <v>6</v>
      </c>
      <c r="P15" s="2">
        <f>I37+I38+I39+I40+I41+I42+I43+I44+I45+I46+I47+I48</f>
        <v>120</v>
      </c>
      <c r="Q15" s="2">
        <f t="shared" ref="Q15:T15" si="7">J37+J38+J39+J40+J41+J42+J43+J44+J45+J46+J47+J48</f>
        <v>161</v>
      </c>
      <c r="R15" s="2">
        <f t="shared" si="7"/>
        <v>193</v>
      </c>
      <c r="S15" s="2">
        <f t="shared" si="7"/>
        <v>141</v>
      </c>
      <c r="T15" s="2">
        <f t="shared" si="7"/>
        <v>155</v>
      </c>
    </row>
    <row r="16" spans="1:20">
      <c r="A16">
        <v>2008</v>
      </c>
      <c r="B16" s="1">
        <v>1</v>
      </c>
      <c r="C16" s="2">
        <v>-1</v>
      </c>
      <c r="D16" s="2">
        <v>-7</v>
      </c>
      <c r="E16" s="2">
        <v>3</v>
      </c>
      <c r="F16" s="2">
        <v>-5</v>
      </c>
      <c r="J16" s="2"/>
      <c r="K16" s="2"/>
      <c r="L16" s="2"/>
      <c r="M16" s="2"/>
      <c r="N16" s="2"/>
      <c r="O16" s="1" t="s">
        <v>7</v>
      </c>
      <c r="P16" s="2">
        <f>I53+I54+I55+I56+I57+I58+I59+I60+I61+I62+I63+I64</f>
        <v>23</v>
      </c>
      <c r="Q16" s="2">
        <f t="shared" ref="Q16:T16" si="8">J53+J54+J55+J56+J57+J58+J59+J60+J61+J62+J63+J64</f>
        <v>-46</v>
      </c>
      <c r="R16" s="2">
        <f t="shared" si="8"/>
        <v>56</v>
      </c>
      <c r="S16" s="2">
        <f t="shared" si="8"/>
        <v>-66</v>
      </c>
      <c r="T16" s="2">
        <f t="shared" si="8"/>
        <v>-40</v>
      </c>
    </row>
    <row r="17" spans="1:14">
      <c r="B17" s="1">
        <v>2</v>
      </c>
      <c r="C17" s="2">
        <v>-3</v>
      </c>
      <c r="D17" s="2">
        <v>17</v>
      </c>
      <c r="E17" s="2">
        <v>1</v>
      </c>
      <c r="F17" s="2">
        <v>15</v>
      </c>
    </row>
    <row r="18" spans="1:14">
      <c r="B18" s="1">
        <v>3</v>
      </c>
      <c r="C18" s="2">
        <v>8</v>
      </c>
      <c r="D18" s="2">
        <v>6</v>
      </c>
      <c r="E18" s="2">
        <v>3</v>
      </c>
      <c r="F18" s="2">
        <v>17</v>
      </c>
      <c r="I18" s="1" t="s">
        <v>0</v>
      </c>
    </row>
    <row r="19" spans="1:14">
      <c r="B19" s="1">
        <v>4</v>
      </c>
      <c r="C19" s="2">
        <v>6</v>
      </c>
      <c r="D19" s="2">
        <v>12</v>
      </c>
      <c r="E19" s="2">
        <v>1</v>
      </c>
      <c r="F19" s="2">
        <v>19</v>
      </c>
      <c r="H19" s="2"/>
      <c r="I19" s="2">
        <v>2010</v>
      </c>
      <c r="J19" s="2">
        <v>2011</v>
      </c>
      <c r="K19" s="2">
        <v>2012</v>
      </c>
      <c r="L19" s="2">
        <v>2013</v>
      </c>
      <c r="M19" s="2">
        <v>2014</v>
      </c>
      <c r="N19" s="2"/>
    </row>
    <row r="20" spans="1:14">
      <c r="B20" s="1">
        <v>5</v>
      </c>
      <c r="C20" s="2">
        <v>-1</v>
      </c>
      <c r="D20" s="2">
        <v>14</v>
      </c>
      <c r="E20" s="2">
        <v>7</v>
      </c>
      <c r="F20" s="2">
        <v>20</v>
      </c>
      <c r="H20" s="4">
        <v>1</v>
      </c>
      <c r="I20" s="2">
        <f>D40</f>
        <v>6</v>
      </c>
      <c r="J20">
        <f>D52</f>
        <v>-8</v>
      </c>
      <c r="K20">
        <f>D64</f>
        <v>19</v>
      </c>
      <c r="L20">
        <f>D76</f>
        <v>-28</v>
      </c>
      <c r="M20">
        <f>D88</f>
        <v>-14</v>
      </c>
    </row>
    <row r="21" spans="1:14">
      <c r="B21" s="1">
        <v>6</v>
      </c>
      <c r="C21" s="2">
        <v>7</v>
      </c>
      <c r="D21" s="2">
        <v>30</v>
      </c>
      <c r="E21" s="2">
        <v>7</v>
      </c>
      <c r="F21" s="2">
        <v>44</v>
      </c>
      <c r="H21" s="4">
        <v>2</v>
      </c>
      <c r="I21" s="2">
        <f t="shared" ref="I21:I31" si="9">D41</f>
        <v>-12</v>
      </c>
      <c r="J21">
        <f t="shared" ref="J21:J31" si="10">D53</f>
        <v>-1</v>
      </c>
      <c r="K21">
        <f t="shared" ref="K21:K31" si="11">D65</f>
        <v>9</v>
      </c>
      <c r="L21">
        <f t="shared" ref="L21:L31" si="12">D77</f>
        <v>-18</v>
      </c>
      <c r="M21">
        <f t="shared" ref="M21:M31" si="13">D89</f>
        <v>10</v>
      </c>
    </row>
    <row r="22" spans="1:14">
      <c r="B22" s="1">
        <v>7</v>
      </c>
      <c r="C22" s="2">
        <v>4</v>
      </c>
      <c r="D22" s="2">
        <v>-17</v>
      </c>
      <c r="E22" s="2">
        <v>13</v>
      </c>
      <c r="F22" s="2">
        <v>0</v>
      </c>
      <c r="H22" s="4">
        <v>3</v>
      </c>
      <c r="I22" s="2">
        <f t="shared" si="9"/>
        <v>4</v>
      </c>
      <c r="J22">
        <f t="shared" si="10"/>
        <v>13</v>
      </c>
      <c r="K22">
        <f t="shared" si="11"/>
        <v>-20</v>
      </c>
      <c r="L22">
        <f t="shared" si="12"/>
        <v>-27</v>
      </c>
      <c r="M22">
        <f t="shared" si="13"/>
        <v>-31</v>
      </c>
    </row>
    <row r="23" spans="1:14">
      <c r="B23" s="1">
        <v>8</v>
      </c>
      <c r="C23" s="2">
        <v>2</v>
      </c>
      <c r="D23" s="2">
        <v>-45</v>
      </c>
      <c r="E23" s="2">
        <v>7</v>
      </c>
      <c r="F23" s="2">
        <v>-36</v>
      </c>
      <c r="H23" s="4">
        <v>4</v>
      </c>
      <c r="I23" s="2">
        <f t="shared" si="9"/>
        <v>16</v>
      </c>
      <c r="J23">
        <f t="shared" si="10"/>
        <v>-13</v>
      </c>
      <c r="K23">
        <f t="shared" si="11"/>
        <v>-11</v>
      </c>
      <c r="L23">
        <f t="shared" si="12"/>
        <v>2</v>
      </c>
      <c r="M23">
        <f t="shared" si="13"/>
        <v>-4</v>
      </c>
    </row>
    <row r="24" spans="1:14">
      <c r="B24" s="1">
        <v>9</v>
      </c>
      <c r="C24" s="2">
        <v>4</v>
      </c>
      <c r="D24" s="2">
        <v>-16</v>
      </c>
      <c r="E24" s="2">
        <v>30</v>
      </c>
      <c r="F24" s="2">
        <v>18</v>
      </c>
      <c r="H24" s="4">
        <v>5</v>
      </c>
      <c r="I24" s="2">
        <f t="shared" si="9"/>
        <v>-6</v>
      </c>
      <c r="J24">
        <f t="shared" si="10"/>
        <v>-17</v>
      </c>
      <c r="K24">
        <f t="shared" si="11"/>
        <v>6</v>
      </c>
      <c r="L24">
        <f t="shared" si="12"/>
        <v>25</v>
      </c>
      <c r="M24">
        <f t="shared" si="13"/>
        <v>9</v>
      </c>
    </row>
    <row r="25" spans="1:14">
      <c r="B25" s="1">
        <v>10</v>
      </c>
      <c r="C25" s="2">
        <v>-5</v>
      </c>
      <c r="D25" s="2">
        <v>-18</v>
      </c>
      <c r="E25" s="2">
        <v>27</v>
      </c>
      <c r="F25" s="2">
        <v>4</v>
      </c>
      <c r="H25" s="4">
        <v>6</v>
      </c>
      <c r="I25" s="2">
        <f t="shared" si="9"/>
        <v>-39</v>
      </c>
      <c r="J25">
        <f t="shared" si="10"/>
        <v>5</v>
      </c>
      <c r="K25">
        <f t="shared" si="11"/>
        <v>6</v>
      </c>
      <c r="L25">
        <f t="shared" si="12"/>
        <v>8</v>
      </c>
      <c r="M25">
        <f t="shared" si="13"/>
        <v>-22</v>
      </c>
    </row>
    <row r="26" spans="1:14">
      <c r="B26" s="1">
        <v>11</v>
      </c>
      <c r="C26" s="2">
        <v>-5</v>
      </c>
      <c r="D26" s="2">
        <v>-16</v>
      </c>
      <c r="E26" s="2">
        <v>3</v>
      </c>
      <c r="F26" s="2">
        <v>-18</v>
      </c>
      <c r="H26" s="4">
        <v>7</v>
      </c>
      <c r="I26" s="2">
        <f t="shared" si="9"/>
        <v>1</v>
      </c>
      <c r="J26">
        <f t="shared" si="10"/>
        <v>-2</v>
      </c>
      <c r="K26">
        <f t="shared" si="11"/>
        <v>-5</v>
      </c>
      <c r="L26">
        <f t="shared" si="12"/>
        <v>-19</v>
      </c>
      <c r="M26">
        <f t="shared" si="13"/>
        <v>13</v>
      </c>
    </row>
    <row r="27" spans="1:14">
      <c r="B27" s="1">
        <v>12</v>
      </c>
      <c r="C27" s="2">
        <v>5</v>
      </c>
      <c r="D27" s="2">
        <v>8</v>
      </c>
      <c r="E27" s="2">
        <v>2</v>
      </c>
      <c r="F27" s="2">
        <v>15</v>
      </c>
      <c r="H27" s="4">
        <v>8</v>
      </c>
      <c r="I27" s="2">
        <f t="shared" si="9"/>
        <v>-31</v>
      </c>
      <c r="J27">
        <f t="shared" si="10"/>
        <v>-79</v>
      </c>
      <c r="K27">
        <f t="shared" si="11"/>
        <v>-70</v>
      </c>
      <c r="L27">
        <f t="shared" si="12"/>
        <v>-61</v>
      </c>
      <c r="M27">
        <f t="shared" si="13"/>
        <v>-50</v>
      </c>
    </row>
    <row r="28" spans="1:14">
      <c r="A28">
        <v>2009</v>
      </c>
      <c r="B28" s="7">
        <v>1</v>
      </c>
      <c r="C28" s="2">
        <v>-5</v>
      </c>
      <c r="D28" s="2">
        <v>-7</v>
      </c>
      <c r="E28" s="2">
        <v>-7</v>
      </c>
      <c r="F28" s="2">
        <v>-19</v>
      </c>
      <c r="H28" s="4">
        <v>9</v>
      </c>
      <c r="I28" s="2">
        <f t="shared" si="9"/>
        <v>-14</v>
      </c>
      <c r="J28">
        <f t="shared" si="10"/>
        <v>0</v>
      </c>
      <c r="K28">
        <f t="shared" si="11"/>
        <v>-8</v>
      </c>
      <c r="L28">
        <f t="shared" si="12"/>
        <v>-30</v>
      </c>
      <c r="M28">
        <f t="shared" si="13"/>
        <v>-44</v>
      </c>
    </row>
    <row r="29" spans="1:14">
      <c r="B29" s="7">
        <v>2</v>
      </c>
      <c r="C29" s="2">
        <v>3</v>
      </c>
      <c r="D29" s="2">
        <v>-8</v>
      </c>
      <c r="E29" s="2">
        <v>14</v>
      </c>
      <c r="F29" s="2">
        <v>9</v>
      </c>
      <c r="H29" s="4">
        <v>10</v>
      </c>
      <c r="I29" s="2">
        <f t="shared" si="9"/>
        <v>-15</v>
      </c>
      <c r="J29">
        <f t="shared" si="10"/>
        <v>-20</v>
      </c>
      <c r="K29">
        <f t="shared" si="11"/>
        <v>-39</v>
      </c>
      <c r="L29">
        <f t="shared" si="12"/>
        <v>-26</v>
      </c>
      <c r="M29">
        <f t="shared" si="13"/>
        <v>-11</v>
      </c>
    </row>
    <row r="30" spans="1:14">
      <c r="B30" s="7">
        <v>3</v>
      </c>
      <c r="C30" s="2">
        <v>1</v>
      </c>
      <c r="D30" s="2">
        <v>0</v>
      </c>
      <c r="E30" s="2">
        <v>7</v>
      </c>
      <c r="F30" s="2">
        <v>8</v>
      </c>
      <c r="H30" s="4">
        <v>11</v>
      </c>
      <c r="I30" s="2">
        <f t="shared" si="9"/>
        <v>-19</v>
      </c>
      <c r="J30">
        <f t="shared" si="10"/>
        <v>-12</v>
      </c>
      <c r="K30">
        <f t="shared" si="11"/>
        <v>-5</v>
      </c>
      <c r="L30">
        <f t="shared" si="12"/>
        <v>6</v>
      </c>
      <c r="M30">
        <f t="shared" si="13"/>
        <v>-21</v>
      </c>
    </row>
    <row r="31" spans="1:14">
      <c r="B31" s="7">
        <v>4</v>
      </c>
      <c r="C31" s="2">
        <v>9</v>
      </c>
      <c r="D31" s="2">
        <v>-13</v>
      </c>
      <c r="E31" s="2">
        <v>-4</v>
      </c>
      <c r="F31" s="2">
        <v>-8</v>
      </c>
      <c r="H31" s="4">
        <v>12</v>
      </c>
      <c r="I31" s="2">
        <f t="shared" si="9"/>
        <v>-16</v>
      </c>
      <c r="J31">
        <f t="shared" si="10"/>
        <v>-47</v>
      </c>
      <c r="K31">
        <f t="shared" si="11"/>
        <v>-14</v>
      </c>
      <c r="L31">
        <f t="shared" si="12"/>
        <v>-5</v>
      </c>
      <c r="M31">
        <f t="shared" si="13"/>
        <v>-13</v>
      </c>
    </row>
    <row r="32" spans="1:14">
      <c r="B32" s="7">
        <v>5</v>
      </c>
      <c r="C32" s="2">
        <v>12</v>
      </c>
      <c r="D32" s="2">
        <v>-2</v>
      </c>
      <c r="E32" s="2">
        <v>2</v>
      </c>
      <c r="F32" s="2">
        <v>12</v>
      </c>
    </row>
    <row r="33" spans="1:14">
      <c r="B33" s="7">
        <v>6</v>
      </c>
      <c r="C33" s="2">
        <v>0</v>
      </c>
      <c r="D33" s="2">
        <v>-7</v>
      </c>
      <c r="E33" s="2">
        <v>4</v>
      </c>
      <c r="F33" s="2">
        <v>-3</v>
      </c>
    </row>
    <row r="34" spans="1:14">
      <c r="B34" s="7">
        <v>7</v>
      </c>
      <c r="C34" s="2">
        <v>7</v>
      </c>
      <c r="D34" s="2">
        <v>-4</v>
      </c>
      <c r="E34" s="2">
        <v>1</v>
      </c>
      <c r="F34" s="2">
        <v>4</v>
      </c>
    </row>
    <row r="35" spans="1:14">
      <c r="B35" s="7">
        <v>8</v>
      </c>
      <c r="C35" s="2">
        <v>2</v>
      </c>
      <c r="D35" s="2">
        <v>-43</v>
      </c>
      <c r="E35" s="2">
        <v>-8</v>
      </c>
      <c r="F35" s="2">
        <v>-49</v>
      </c>
      <c r="I35" s="1" t="s">
        <v>6</v>
      </c>
    </row>
    <row r="36" spans="1:14">
      <c r="B36" s="7">
        <v>9</v>
      </c>
      <c r="C36" s="2">
        <v>1</v>
      </c>
      <c r="D36" s="2">
        <v>-19</v>
      </c>
      <c r="E36" s="2">
        <v>21</v>
      </c>
      <c r="F36" s="2">
        <v>3</v>
      </c>
      <c r="H36" s="2"/>
      <c r="I36" s="2">
        <v>2010</v>
      </c>
      <c r="J36" s="2">
        <v>2011</v>
      </c>
      <c r="K36" s="2">
        <v>2012</v>
      </c>
      <c r="L36" s="2">
        <v>2013</v>
      </c>
      <c r="M36" s="2">
        <v>2014</v>
      </c>
      <c r="N36" s="2"/>
    </row>
    <row r="37" spans="1:14">
      <c r="B37" s="7">
        <v>10</v>
      </c>
      <c r="C37" s="2">
        <v>-1</v>
      </c>
      <c r="D37" s="2">
        <v>-3</v>
      </c>
      <c r="E37" s="2">
        <v>18</v>
      </c>
      <c r="F37" s="2">
        <v>14</v>
      </c>
      <c r="H37" s="4">
        <v>1</v>
      </c>
      <c r="I37" s="2">
        <f>E40</f>
        <v>-2</v>
      </c>
      <c r="J37">
        <f>E52</f>
        <v>7</v>
      </c>
      <c r="K37">
        <f>E64</f>
        <v>8</v>
      </c>
      <c r="L37">
        <f>E76</f>
        <v>8</v>
      </c>
      <c r="M37">
        <f>E88</f>
        <v>20</v>
      </c>
    </row>
    <row r="38" spans="1:14">
      <c r="B38" s="7">
        <v>11</v>
      </c>
      <c r="C38" s="2">
        <v>2</v>
      </c>
      <c r="D38" s="2">
        <v>-20</v>
      </c>
      <c r="E38" s="2">
        <v>2</v>
      </c>
      <c r="F38" s="2">
        <v>-16</v>
      </c>
      <c r="H38" s="4">
        <v>2</v>
      </c>
      <c r="I38" s="2">
        <f t="shared" ref="I38:I48" si="14">E41</f>
        <v>6</v>
      </c>
      <c r="J38">
        <f t="shared" ref="J38:J48" si="15">E53</f>
        <v>9</v>
      </c>
      <c r="K38">
        <f t="shared" ref="K38:K48" si="16">E65</f>
        <v>5</v>
      </c>
      <c r="L38">
        <f t="shared" ref="L38:L48" si="17">E77</f>
        <v>9</v>
      </c>
      <c r="M38">
        <f t="shared" ref="M38:M48" si="18">E89</f>
        <v>3</v>
      </c>
    </row>
    <row r="39" spans="1:14">
      <c r="B39" s="7">
        <v>12</v>
      </c>
      <c r="C39" s="2">
        <v>13</v>
      </c>
      <c r="D39" s="2">
        <v>-17</v>
      </c>
      <c r="E39" s="2">
        <v>2</v>
      </c>
      <c r="F39" s="2">
        <v>-2</v>
      </c>
      <c r="H39" s="4">
        <v>3</v>
      </c>
      <c r="I39" s="2">
        <f t="shared" si="14"/>
        <v>9</v>
      </c>
      <c r="J39">
        <f t="shared" si="15"/>
        <v>10</v>
      </c>
      <c r="K39">
        <f t="shared" si="16"/>
        <v>13</v>
      </c>
      <c r="L39">
        <f t="shared" si="17"/>
        <v>0</v>
      </c>
      <c r="M39">
        <f t="shared" si="18"/>
        <v>13</v>
      </c>
    </row>
    <row r="40" spans="1:14">
      <c r="A40">
        <v>2010</v>
      </c>
      <c r="B40" s="7">
        <v>1</v>
      </c>
      <c r="C40" s="2">
        <v>-15</v>
      </c>
      <c r="D40" s="2">
        <v>6</v>
      </c>
      <c r="E40" s="2">
        <v>-2</v>
      </c>
      <c r="F40" s="2">
        <v>-11</v>
      </c>
      <c r="H40" s="4">
        <v>4</v>
      </c>
      <c r="I40" s="2">
        <f t="shared" si="14"/>
        <v>14</v>
      </c>
      <c r="J40">
        <f t="shared" si="15"/>
        <v>14</v>
      </c>
      <c r="K40">
        <f t="shared" si="16"/>
        <v>11</v>
      </c>
      <c r="L40">
        <f t="shared" si="17"/>
        <v>8</v>
      </c>
      <c r="M40">
        <f t="shared" si="18"/>
        <v>16</v>
      </c>
    </row>
    <row r="41" spans="1:14">
      <c r="B41" s="7">
        <v>2</v>
      </c>
      <c r="C41" s="2">
        <v>7</v>
      </c>
      <c r="D41" s="2">
        <v>-12</v>
      </c>
      <c r="E41" s="2">
        <v>6</v>
      </c>
      <c r="F41" s="2">
        <v>1</v>
      </c>
      <c r="H41" s="4">
        <v>5</v>
      </c>
      <c r="I41" s="2">
        <f t="shared" si="14"/>
        <v>9</v>
      </c>
      <c r="J41">
        <f t="shared" si="15"/>
        <v>12</v>
      </c>
      <c r="K41">
        <f t="shared" si="16"/>
        <v>11</v>
      </c>
      <c r="L41">
        <f t="shared" si="17"/>
        <v>20</v>
      </c>
      <c r="M41">
        <f t="shared" si="18"/>
        <v>13</v>
      </c>
    </row>
    <row r="42" spans="1:14">
      <c r="B42" s="7">
        <v>3</v>
      </c>
      <c r="C42" s="2">
        <v>13</v>
      </c>
      <c r="D42" s="2">
        <v>4</v>
      </c>
      <c r="E42" s="2">
        <v>9</v>
      </c>
      <c r="F42" s="2">
        <v>26</v>
      </c>
      <c r="H42" s="4">
        <v>6</v>
      </c>
      <c r="I42" s="2">
        <f t="shared" si="14"/>
        <v>13</v>
      </c>
      <c r="J42">
        <f t="shared" si="15"/>
        <v>30</v>
      </c>
      <c r="K42">
        <f t="shared" si="16"/>
        <v>21</v>
      </c>
      <c r="L42">
        <f t="shared" si="17"/>
        <v>27</v>
      </c>
      <c r="M42">
        <f t="shared" si="18"/>
        <v>6</v>
      </c>
    </row>
    <row r="43" spans="1:14">
      <c r="B43" s="7">
        <v>4</v>
      </c>
      <c r="C43" s="2">
        <v>10</v>
      </c>
      <c r="D43" s="2">
        <v>16</v>
      </c>
      <c r="E43" s="2">
        <v>14</v>
      </c>
      <c r="F43" s="2">
        <v>40</v>
      </c>
      <c r="H43" s="4">
        <v>7</v>
      </c>
      <c r="I43" s="2">
        <f t="shared" si="14"/>
        <v>27</v>
      </c>
      <c r="J43">
        <f t="shared" si="15"/>
        <v>22</v>
      </c>
      <c r="K43">
        <f t="shared" si="16"/>
        <v>11</v>
      </c>
      <c r="L43">
        <f t="shared" si="17"/>
        <v>5</v>
      </c>
      <c r="M43">
        <f t="shared" si="18"/>
        <v>18</v>
      </c>
    </row>
    <row r="44" spans="1:14">
      <c r="B44" s="7">
        <v>5</v>
      </c>
      <c r="C44" s="2">
        <v>5</v>
      </c>
      <c r="D44" s="2">
        <v>-6</v>
      </c>
      <c r="E44" s="2">
        <v>9</v>
      </c>
      <c r="F44" s="2">
        <v>8</v>
      </c>
      <c r="H44" s="4">
        <v>8</v>
      </c>
      <c r="I44" s="2">
        <f t="shared" si="14"/>
        <v>-10</v>
      </c>
      <c r="J44">
        <f t="shared" si="15"/>
        <v>5</v>
      </c>
      <c r="K44">
        <f t="shared" si="16"/>
        <v>17</v>
      </c>
      <c r="L44">
        <f t="shared" si="17"/>
        <v>16</v>
      </c>
      <c r="M44">
        <f t="shared" si="18"/>
        <v>-6</v>
      </c>
    </row>
    <row r="45" spans="1:14">
      <c r="B45" s="7">
        <v>6</v>
      </c>
      <c r="C45" s="2">
        <v>6</v>
      </c>
      <c r="D45" s="2">
        <v>-39</v>
      </c>
      <c r="E45" s="2">
        <v>13</v>
      </c>
      <c r="F45" s="2">
        <v>-20</v>
      </c>
      <c r="H45" s="4">
        <v>9</v>
      </c>
      <c r="I45" s="2">
        <f t="shared" si="14"/>
        <v>20</v>
      </c>
      <c r="J45">
        <f t="shared" si="15"/>
        <v>-2</v>
      </c>
      <c r="K45">
        <f t="shared" si="16"/>
        <v>55</v>
      </c>
      <c r="L45">
        <f t="shared" si="17"/>
        <v>10</v>
      </c>
      <c r="M45">
        <f t="shared" si="18"/>
        <v>31</v>
      </c>
    </row>
    <row r="46" spans="1:14">
      <c r="B46" s="7">
        <v>7</v>
      </c>
      <c r="C46" s="2">
        <v>-2</v>
      </c>
      <c r="D46" s="2">
        <v>1</v>
      </c>
      <c r="E46" s="2">
        <v>27</v>
      </c>
      <c r="F46" s="2">
        <v>26</v>
      </c>
      <c r="H46" s="4">
        <v>10</v>
      </c>
      <c r="I46" s="2">
        <f t="shared" si="14"/>
        <v>17</v>
      </c>
      <c r="J46">
        <f t="shared" si="15"/>
        <v>23</v>
      </c>
      <c r="K46">
        <f t="shared" si="16"/>
        <v>21</v>
      </c>
      <c r="L46">
        <f t="shared" si="17"/>
        <v>17</v>
      </c>
      <c r="M46">
        <f t="shared" si="18"/>
        <v>9</v>
      </c>
    </row>
    <row r="47" spans="1:14">
      <c r="B47" s="7">
        <v>8</v>
      </c>
      <c r="C47" s="2">
        <v>5</v>
      </c>
      <c r="D47" s="2">
        <v>-31</v>
      </c>
      <c r="E47" s="2">
        <v>-10</v>
      </c>
      <c r="F47" s="2">
        <v>-36</v>
      </c>
      <c r="H47" s="4">
        <v>11</v>
      </c>
      <c r="I47" s="2">
        <f t="shared" si="14"/>
        <v>10</v>
      </c>
      <c r="J47">
        <f t="shared" si="15"/>
        <v>19</v>
      </c>
      <c r="K47">
        <f t="shared" si="16"/>
        <v>13</v>
      </c>
      <c r="L47">
        <f t="shared" si="17"/>
        <v>12</v>
      </c>
      <c r="M47">
        <f t="shared" si="18"/>
        <v>14</v>
      </c>
    </row>
    <row r="48" spans="1:14">
      <c r="B48" s="7">
        <v>9</v>
      </c>
      <c r="C48" s="2">
        <v>3</v>
      </c>
      <c r="D48" s="2">
        <v>-14</v>
      </c>
      <c r="E48" s="2">
        <v>20</v>
      </c>
      <c r="F48" s="2">
        <v>9</v>
      </c>
      <c r="H48" s="4">
        <v>12</v>
      </c>
      <c r="I48" s="2">
        <f t="shared" si="14"/>
        <v>7</v>
      </c>
      <c r="J48">
        <f t="shared" si="15"/>
        <v>12</v>
      </c>
      <c r="K48">
        <f t="shared" si="16"/>
        <v>7</v>
      </c>
      <c r="L48">
        <f t="shared" si="17"/>
        <v>9</v>
      </c>
      <c r="M48">
        <f t="shared" si="18"/>
        <v>18</v>
      </c>
    </row>
    <row r="49" spans="1:14">
      <c r="B49" s="7">
        <v>10</v>
      </c>
      <c r="C49" s="2">
        <v>-6</v>
      </c>
      <c r="D49" s="2">
        <v>-15</v>
      </c>
      <c r="E49" s="2">
        <v>17</v>
      </c>
      <c r="F49" s="2">
        <v>-4</v>
      </c>
    </row>
    <row r="50" spans="1:14">
      <c r="B50" s="7">
        <v>11</v>
      </c>
      <c r="C50" s="2">
        <v>-4</v>
      </c>
      <c r="D50" s="2">
        <v>-19</v>
      </c>
      <c r="E50" s="2">
        <v>10</v>
      </c>
      <c r="F50" s="2">
        <v>-13</v>
      </c>
    </row>
    <row r="51" spans="1:14">
      <c r="B51" s="7">
        <v>12</v>
      </c>
      <c r="C51" s="2">
        <v>6</v>
      </c>
      <c r="D51" s="2">
        <v>-16</v>
      </c>
      <c r="E51" s="2">
        <v>7</v>
      </c>
      <c r="F51" s="2">
        <v>-3</v>
      </c>
      <c r="I51" s="1" t="s">
        <v>2</v>
      </c>
    </row>
    <row r="52" spans="1:14">
      <c r="A52">
        <v>2011</v>
      </c>
      <c r="B52" s="7">
        <v>1</v>
      </c>
      <c r="C52" s="2">
        <v>-7</v>
      </c>
      <c r="D52" s="2">
        <v>-8</v>
      </c>
      <c r="E52" s="2">
        <v>7</v>
      </c>
      <c r="F52" s="2">
        <v>-8</v>
      </c>
      <c r="H52" s="2"/>
      <c r="I52" s="2">
        <v>2010</v>
      </c>
      <c r="J52" s="2">
        <v>2011</v>
      </c>
      <c r="K52" s="2">
        <v>2012</v>
      </c>
      <c r="L52" s="2">
        <v>2013</v>
      </c>
      <c r="M52" s="2">
        <v>2014</v>
      </c>
      <c r="N52" s="2"/>
    </row>
    <row r="53" spans="1:14">
      <c r="B53" s="7">
        <v>2</v>
      </c>
      <c r="C53" s="2">
        <v>-4</v>
      </c>
      <c r="D53" s="2">
        <v>-1</v>
      </c>
      <c r="E53" s="2">
        <v>9</v>
      </c>
      <c r="F53" s="2">
        <v>4</v>
      </c>
      <c r="H53" s="4">
        <v>1</v>
      </c>
      <c r="I53" s="2">
        <f>F40</f>
        <v>-11</v>
      </c>
      <c r="J53">
        <f>F52</f>
        <v>-8</v>
      </c>
      <c r="K53">
        <f>F64</f>
        <v>24</v>
      </c>
      <c r="L53">
        <f>F76</f>
        <v>-32</v>
      </c>
      <c r="M53">
        <f>F88</f>
        <v>1</v>
      </c>
    </row>
    <row r="54" spans="1:14">
      <c r="B54" s="7">
        <v>3</v>
      </c>
      <c r="C54" s="2">
        <v>-4</v>
      </c>
      <c r="D54" s="2">
        <v>13</v>
      </c>
      <c r="E54" s="2">
        <v>10</v>
      </c>
      <c r="F54" s="2">
        <v>19</v>
      </c>
      <c r="H54" s="4">
        <v>2</v>
      </c>
      <c r="I54" s="2">
        <f t="shared" ref="I54:I64" si="19">F41</f>
        <v>1</v>
      </c>
      <c r="J54">
        <f t="shared" ref="J54:J64" si="20">F53</f>
        <v>4</v>
      </c>
      <c r="K54">
        <f t="shared" ref="K54:K64" si="21">F65</f>
        <v>5</v>
      </c>
      <c r="L54">
        <f t="shared" ref="L54:L64" si="22">F77</f>
        <v>-18</v>
      </c>
      <c r="M54">
        <f t="shared" ref="M54:M64" si="23">F89</f>
        <v>10</v>
      </c>
    </row>
    <row r="55" spans="1:14">
      <c r="B55" s="7">
        <v>4</v>
      </c>
      <c r="C55" s="2">
        <v>-4</v>
      </c>
      <c r="D55" s="2">
        <v>-13</v>
      </c>
      <c r="E55" s="2">
        <v>14</v>
      </c>
      <c r="F55" s="2">
        <v>-3</v>
      </c>
      <c r="H55" s="4">
        <v>3</v>
      </c>
      <c r="I55" s="2">
        <f t="shared" si="19"/>
        <v>26</v>
      </c>
      <c r="J55">
        <f t="shared" si="20"/>
        <v>19</v>
      </c>
      <c r="K55">
        <f t="shared" si="21"/>
        <v>-8</v>
      </c>
      <c r="L55">
        <f t="shared" si="22"/>
        <v>-40</v>
      </c>
      <c r="M55">
        <f t="shared" si="23"/>
        <v>-5</v>
      </c>
    </row>
    <row r="56" spans="1:14">
      <c r="B56" s="7">
        <v>5</v>
      </c>
      <c r="C56" s="2">
        <v>-9</v>
      </c>
      <c r="D56" s="2">
        <v>-17</v>
      </c>
      <c r="E56" s="2">
        <v>12</v>
      </c>
      <c r="F56" s="2">
        <v>-14</v>
      </c>
      <c r="H56" s="4">
        <v>4</v>
      </c>
      <c r="I56" s="2">
        <f t="shared" si="19"/>
        <v>40</v>
      </c>
      <c r="J56">
        <f t="shared" si="20"/>
        <v>-3</v>
      </c>
      <c r="K56">
        <f t="shared" si="21"/>
        <v>9</v>
      </c>
      <c r="L56">
        <f t="shared" si="22"/>
        <v>11</v>
      </c>
      <c r="M56">
        <f t="shared" si="23"/>
        <v>13</v>
      </c>
    </row>
    <row r="57" spans="1:14">
      <c r="B57" s="7">
        <v>6</v>
      </c>
      <c r="C57" s="2">
        <v>5</v>
      </c>
      <c r="D57" s="2">
        <v>5</v>
      </c>
      <c r="E57" s="2">
        <v>30</v>
      </c>
      <c r="F57" s="2">
        <v>40</v>
      </c>
      <c r="H57" s="4">
        <v>5</v>
      </c>
      <c r="I57" s="2">
        <f t="shared" si="19"/>
        <v>8</v>
      </c>
      <c r="J57">
        <f t="shared" si="20"/>
        <v>-14</v>
      </c>
      <c r="K57">
        <f t="shared" si="21"/>
        <v>21</v>
      </c>
      <c r="L57">
        <f t="shared" si="22"/>
        <v>46</v>
      </c>
      <c r="M57">
        <f t="shared" si="23"/>
        <v>21</v>
      </c>
    </row>
    <row r="58" spans="1:14">
      <c r="B58" s="7">
        <v>7</v>
      </c>
      <c r="C58" s="2">
        <v>6</v>
      </c>
      <c r="D58" s="2">
        <v>-2</v>
      </c>
      <c r="E58" s="2">
        <v>22</v>
      </c>
      <c r="F58" s="2">
        <v>26</v>
      </c>
      <c r="H58" s="4">
        <v>6</v>
      </c>
      <c r="I58" s="2">
        <f t="shared" si="19"/>
        <v>-20</v>
      </c>
      <c r="J58">
        <f t="shared" si="20"/>
        <v>40</v>
      </c>
      <c r="K58">
        <f t="shared" si="21"/>
        <v>29</v>
      </c>
      <c r="L58">
        <f t="shared" si="22"/>
        <v>39</v>
      </c>
      <c r="M58">
        <f t="shared" si="23"/>
        <v>-11</v>
      </c>
    </row>
    <row r="59" spans="1:14">
      <c r="B59" s="7">
        <v>8</v>
      </c>
      <c r="C59" s="2">
        <v>-1</v>
      </c>
      <c r="D59" s="2">
        <v>-79</v>
      </c>
      <c r="E59" s="2">
        <v>5</v>
      </c>
      <c r="F59" s="2">
        <v>-75</v>
      </c>
      <c r="H59" s="4">
        <v>7</v>
      </c>
      <c r="I59" s="2">
        <f t="shared" si="19"/>
        <v>26</v>
      </c>
      <c r="J59">
        <f t="shared" si="20"/>
        <v>26</v>
      </c>
      <c r="K59">
        <f t="shared" si="21"/>
        <v>7</v>
      </c>
      <c r="L59">
        <f t="shared" si="22"/>
        <v>-8</v>
      </c>
      <c r="M59">
        <f t="shared" si="23"/>
        <v>30</v>
      </c>
    </row>
    <row r="60" spans="1:14">
      <c r="B60" s="7">
        <v>9</v>
      </c>
      <c r="C60" s="2">
        <v>-2</v>
      </c>
      <c r="D60" s="2">
        <v>0</v>
      </c>
      <c r="E60" s="2">
        <v>-2</v>
      </c>
      <c r="F60" s="2">
        <v>-4</v>
      </c>
      <c r="H60" s="4">
        <v>8</v>
      </c>
      <c r="I60" s="2">
        <f t="shared" si="19"/>
        <v>-36</v>
      </c>
      <c r="J60">
        <f t="shared" si="20"/>
        <v>-75</v>
      </c>
      <c r="K60">
        <f t="shared" si="21"/>
        <v>-49</v>
      </c>
      <c r="L60">
        <f t="shared" si="22"/>
        <v>-56</v>
      </c>
      <c r="M60">
        <f t="shared" si="23"/>
        <v>-55</v>
      </c>
    </row>
    <row r="61" spans="1:14">
      <c r="B61" s="7">
        <v>10</v>
      </c>
      <c r="C61" s="2">
        <v>-11</v>
      </c>
      <c r="D61" s="2">
        <v>-20</v>
      </c>
      <c r="E61" s="2">
        <v>23</v>
      </c>
      <c r="F61" s="2">
        <v>-8</v>
      </c>
      <c r="H61" s="4">
        <v>9</v>
      </c>
      <c r="I61" s="2">
        <f t="shared" si="19"/>
        <v>9</v>
      </c>
      <c r="J61">
        <f t="shared" si="20"/>
        <v>-4</v>
      </c>
      <c r="K61">
        <f t="shared" si="21"/>
        <v>55</v>
      </c>
      <c r="L61">
        <f t="shared" si="22"/>
        <v>-27</v>
      </c>
      <c r="M61">
        <f t="shared" si="23"/>
        <v>-17</v>
      </c>
    </row>
    <row r="62" spans="1:14">
      <c r="B62" s="7">
        <v>11</v>
      </c>
      <c r="C62" s="2">
        <v>-1</v>
      </c>
      <c r="D62" s="2">
        <v>-12</v>
      </c>
      <c r="E62" s="2">
        <v>19</v>
      </c>
      <c r="F62" s="2">
        <v>6</v>
      </c>
      <c r="H62" s="4">
        <v>10</v>
      </c>
      <c r="I62" s="2">
        <f t="shared" si="19"/>
        <v>-4</v>
      </c>
      <c r="J62">
        <f t="shared" si="20"/>
        <v>-8</v>
      </c>
      <c r="K62">
        <f t="shared" si="21"/>
        <v>-23</v>
      </c>
      <c r="L62">
        <f t="shared" si="22"/>
        <v>-11</v>
      </c>
      <c r="M62">
        <f t="shared" si="23"/>
        <v>-4</v>
      </c>
    </row>
    <row r="63" spans="1:14">
      <c r="B63" s="7">
        <v>12</v>
      </c>
      <c r="C63" s="2">
        <v>6</v>
      </c>
      <c r="D63" s="2">
        <v>-47</v>
      </c>
      <c r="E63" s="2">
        <v>12</v>
      </c>
      <c r="F63" s="2">
        <v>-29</v>
      </c>
      <c r="H63" s="4">
        <v>11</v>
      </c>
      <c r="I63" s="2">
        <f t="shared" si="19"/>
        <v>-13</v>
      </c>
      <c r="J63">
        <f t="shared" si="20"/>
        <v>6</v>
      </c>
      <c r="K63">
        <f t="shared" si="21"/>
        <v>6</v>
      </c>
      <c r="L63">
        <f t="shared" si="22"/>
        <v>25</v>
      </c>
      <c r="M63">
        <f t="shared" si="23"/>
        <v>-20</v>
      </c>
    </row>
    <row r="64" spans="1:14">
      <c r="A64">
        <v>2012</v>
      </c>
      <c r="B64" s="7">
        <v>1</v>
      </c>
      <c r="C64" s="2">
        <v>-3</v>
      </c>
      <c r="D64" s="2">
        <v>19</v>
      </c>
      <c r="E64" s="2">
        <v>8</v>
      </c>
      <c r="F64" s="2">
        <v>24</v>
      </c>
      <c r="H64" s="4">
        <v>12</v>
      </c>
      <c r="I64" s="2">
        <f t="shared" si="19"/>
        <v>-3</v>
      </c>
      <c r="J64">
        <f t="shared" si="20"/>
        <v>-29</v>
      </c>
      <c r="K64">
        <f t="shared" si="21"/>
        <v>-20</v>
      </c>
      <c r="L64">
        <f t="shared" si="22"/>
        <v>5</v>
      </c>
      <c r="M64">
        <f t="shared" si="23"/>
        <v>-3</v>
      </c>
    </row>
    <row r="65" spans="1:6">
      <c r="B65" s="7">
        <v>2</v>
      </c>
      <c r="C65" s="2">
        <v>-9</v>
      </c>
      <c r="D65" s="2">
        <v>9</v>
      </c>
      <c r="E65" s="2">
        <v>5</v>
      </c>
      <c r="F65" s="2">
        <v>5</v>
      </c>
    </row>
    <row r="66" spans="1:6">
      <c r="B66" s="7">
        <v>3</v>
      </c>
      <c r="C66" s="2">
        <v>-1</v>
      </c>
      <c r="D66" s="2">
        <v>-20</v>
      </c>
      <c r="E66" s="2">
        <v>13</v>
      </c>
      <c r="F66" s="2">
        <v>-8</v>
      </c>
    </row>
    <row r="67" spans="1:6">
      <c r="B67" s="7">
        <v>4</v>
      </c>
      <c r="C67" s="2">
        <v>9</v>
      </c>
      <c r="D67" s="2">
        <v>-11</v>
      </c>
      <c r="E67" s="2">
        <v>11</v>
      </c>
      <c r="F67" s="2">
        <v>9</v>
      </c>
    </row>
    <row r="68" spans="1:6">
      <c r="B68" s="7">
        <v>5</v>
      </c>
      <c r="C68" s="2">
        <v>4</v>
      </c>
      <c r="D68" s="2">
        <v>6</v>
      </c>
      <c r="E68" s="2">
        <v>11</v>
      </c>
      <c r="F68" s="2">
        <v>21</v>
      </c>
    </row>
    <row r="69" spans="1:6">
      <c r="B69" s="7">
        <v>6</v>
      </c>
      <c r="C69" s="2">
        <v>2</v>
      </c>
      <c r="D69" s="2">
        <v>6</v>
      </c>
      <c r="E69" s="2">
        <v>21</v>
      </c>
      <c r="F69" s="2">
        <v>29</v>
      </c>
    </row>
    <row r="70" spans="1:6">
      <c r="B70" s="7">
        <v>7</v>
      </c>
      <c r="C70" s="2">
        <v>1</v>
      </c>
      <c r="D70" s="2">
        <v>-5</v>
      </c>
      <c r="E70" s="2">
        <v>11</v>
      </c>
      <c r="F70" s="2">
        <v>7</v>
      </c>
    </row>
    <row r="71" spans="1:6">
      <c r="B71" s="7">
        <v>8</v>
      </c>
      <c r="C71" s="2">
        <v>4</v>
      </c>
      <c r="D71" s="2">
        <v>-70</v>
      </c>
      <c r="E71" s="2">
        <v>17</v>
      </c>
      <c r="F71" s="2">
        <v>-49</v>
      </c>
    </row>
    <row r="72" spans="1:6">
      <c r="B72" s="7">
        <v>9</v>
      </c>
      <c r="C72" s="2">
        <v>8</v>
      </c>
      <c r="D72" s="2">
        <v>-8</v>
      </c>
      <c r="E72" s="2">
        <v>55</v>
      </c>
      <c r="F72" s="2">
        <v>55</v>
      </c>
    </row>
    <row r="73" spans="1:6">
      <c r="B73" s="7">
        <v>10</v>
      </c>
      <c r="C73" s="2">
        <v>-5</v>
      </c>
      <c r="D73" s="2">
        <v>-39</v>
      </c>
      <c r="E73" s="2">
        <v>21</v>
      </c>
      <c r="F73" s="2">
        <v>-23</v>
      </c>
    </row>
    <row r="74" spans="1:6">
      <c r="B74" s="7">
        <v>11</v>
      </c>
      <c r="C74" s="2">
        <v>-2</v>
      </c>
      <c r="D74" s="2">
        <v>-5</v>
      </c>
      <c r="E74" s="2">
        <v>13</v>
      </c>
      <c r="F74" s="2">
        <v>6</v>
      </c>
    </row>
    <row r="75" spans="1:6">
      <c r="B75" s="7">
        <v>12</v>
      </c>
      <c r="C75" s="2">
        <v>-13</v>
      </c>
      <c r="D75" s="2">
        <v>-14</v>
      </c>
      <c r="E75" s="2">
        <v>7</v>
      </c>
      <c r="F75" s="2">
        <v>-20</v>
      </c>
    </row>
    <row r="76" spans="1:6">
      <c r="A76">
        <v>2013</v>
      </c>
      <c r="B76" s="7">
        <v>1</v>
      </c>
      <c r="C76" s="2">
        <v>-12</v>
      </c>
      <c r="D76" s="2">
        <v>-28</v>
      </c>
      <c r="E76" s="2">
        <v>8</v>
      </c>
      <c r="F76" s="2">
        <v>-32</v>
      </c>
    </row>
    <row r="77" spans="1:6">
      <c r="B77" s="7">
        <v>2</v>
      </c>
      <c r="C77" s="2">
        <v>-9</v>
      </c>
      <c r="D77" s="2">
        <v>-18</v>
      </c>
      <c r="E77" s="2">
        <v>9</v>
      </c>
      <c r="F77" s="2">
        <v>-18</v>
      </c>
    </row>
    <row r="78" spans="1:6">
      <c r="B78" s="7">
        <v>3</v>
      </c>
      <c r="C78" s="2">
        <v>-13</v>
      </c>
      <c r="D78" s="2">
        <v>-27</v>
      </c>
      <c r="E78" s="2">
        <v>0</v>
      </c>
      <c r="F78" s="2">
        <v>-40</v>
      </c>
    </row>
    <row r="79" spans="1:6">
      <c r="B79" s="7">
        <v>4</v>
      </c>
      <c r="C79" s="2">
        <v>1</v>
      </c>
      <c r="D79" s="2">
        <v>2</v>
      </c>
      <c r="E79" s="2">
        <v>8</v>
      </c>
      <c r="F79" s="2">
        <v>11</v>
      </c>
    </row>
    <row r="80" spans="1:6">
      <c r="B80" s="7">
        <v>5</v>
      </c>
      <c r="C80" s="2">
        <v>1</v>
      </c>
      <c r="D80" s="2">
        <v>25</v>
      </c>
      <c r="E80" s="2">
        <v>20</v>
      </c>
      <c r="F80" s="2">
        <v>46</v>
      </c>
    </row>
    <row r="81" spans="1:6">
      <c r="B81" s="7">
        <v>6</v>
      </c>
      <c r="C81" s="2">
        <v>4</v>
      </c>
      <c r="D81" s="2">
        <v>8</v>
      </c>
      <c r="E81" s="2">
        <v>27</v>
      </c>
      <c r="F81" s="2">
        <v>39</v>
      </c>
    </row>
    <row r="82" spans="1:6">
      <c r="B82" s="7">
        <v>7</v>
      </c>
      <c r="C82" s="2">
        <v>6</v>
      </c>
      <c r="D82" s="2">
        <v>-19</v>
      </c>
      <c r="E82" s="2">
        <v>5</v>
      </c>
      <c r="F82" s="2">
        <v>-8</v>
      </c>
    </row>
    <row r="83" spans="1:6">
      <c r="B83" s="7">
        <v>8</v>
      </c>
      <c r="C83" s="2">
        <v>-11</v>
      </c>
      <c r="D83" s="2">
        <v>-61</v>
      </c>
      <c r="E83" s="2">
        <v>16</v>
      </c>
      <c r="F83" s="2">
        <v>-56</v>
      </c>
    </row>
    <row r="84" spans="1:6">
      <c r="B84" s="7">
        <v>9</v>
      </c>
      <c r="C84" s="2">
        <v>-7</v>
      </c>
      <c r="D84" s="2">
        <v>-30</v>
      </c>
      <c r="E84" s="2">
        <v>10</v>
      </c>
      <c r="F84" s="2">
        <v>-27</v>
      </c>
    </row>
    <row r="85" spans="1:6">
      <c r="B85" s="7">
        <v>10</v>
      </c>
      <c r="C85" s="2">
        <v>-2</v>
      </c>
      <c r="D85" s="2">
        <v>-26</v>
      </c>
      <c r="E85" s="2">
        <v>17</v>
      </c>
      <c r="F85" s="2">
        <v>-11</v>
      </c>
    </row>
    <row r="86" spans="1:6">
      <c r="B86" s="7">
        <v>11</v>
      </c>
      <c r="C86" s="2">
        <v>7</v>
      </c>
      <c r="D86" s="2">
        <v>6</v>
      </c>
      <c r="E86" s="2">
        <v>12</v>
      </c>
      <c r="F86" s="2">
        <v>25</v>
      </c>
    </row>
    <row r="87" spans="1:6">
      <c r="B87" s="7">
        <v>12</v>
      </c>
      <c r="C87" s="2">
        <v>1</v>
      </c>
      <c r="D87" s="2">
        <v>-5</v>
      </c>
      <c r="E87" s="2">
        <v>9</v>
      </c>
      <c r="F87" s="2">
        <v>5</v>
      </c>
    </row>
    <row r="88" spans="1:6">
      <c r="A88">
        <v>2014</v>
      </c>
      <c r="B88" s="7">
        <v>1</v>
      </c>
      <c r="C88" s="2">
        <v>-5</v>
      </c>
      <c r="D88" s="2">
        <v>-14</v>
      </c>
      <c r="E88" s="2">
        <v>20</v>
      </c>
      <c r="F88" s="2">
        <v>1</v>
      </c>
    </row>
    <row r="89" spans="1:6">
      <c r="B89" s="7">
        <v>2</v>
      </c>
      <c r="C89" s="2">
        <v>-3</v>
      </c>
      <c r="D89" s="2">
        <v>10</v>
      </c>
      <c r="E89" s="2">
        <v>3</v>
      </c>
      <c r="F89" s="2">
        <v>10</v>
      </c>
    </row>
    <row r="90" spans="1:6">
      <c r="B90" s="7">
        <v>3</v>
      </c>
      <c r="C90" s="2">
        <v>13</v>
      </c>
      <c r="D90" s="2">
        <v>-31</v>
      </c>
      <c r="E90" s="2">
        <v>13</v>
      </c>
      <c r="F90" s="2">
        <v>-5</v>
      </c>
    </row>
    <row r="91" spans="1:6">
      <c r="B91" s="7">
        <v>4</v>
      </c>
      <c r="C91" s="2">
        <v>1</v>
      </c>
      <c r="D91" s="2">
        <v>-4</v>
      </c>
      <c r="E91" s="2">
        <v>16</v>
      </c>
      <c r="F91" s="2">
        <v>13</v>
      </c>
    </row>
    <row r="92" spans="1:6">
      <c r="B92" s="7">
        <v>5</v>
      </c>
      <c r="C92" s="2">
        <v>-1</v>
      </c>
      <c r="D92" s="2">
        <v>9</v>
      </c>
      <c r="E92" s="2">
        <v>13</v>
      </c>
      <c r="F92" s="2">
        <v>21</v>
      </c>
    </row>
    <row r="93" spans="1:6">
      <c r="B93" s="7">
        <v>6</v>
      </c>
      <c r="C93" s="2">
        <v>5</v>
      </c>
      <c r="D93" s="2">
        <v>-22</v>
      </c>
      <c r="E93" s="2">
        <v>6</v>
      </c>
      <c r="F93" s="2">
        <v>-11</v>
      </c>
    </row>
    <row r="94" spans="1:6">
      <c r="B94" s="7">
        <v>7</v>
      </c>
      <c r="C94" s="2">
        <v>-1</v>
      </c>
      <c r="D94" s="2">
        <v>13</v>
      </c>
      <c r="E94" s="2">
        <v>18</v>
      </c>
      <c r="F94" s="2">
        <v>30</v>
      </c>
    </row>
    <row r="95" spans="1:6">
      <c r="B95" s="7">
        <v>8</v>
      </c>
      <c r="C95" s="2">
        <v>1</v>
      </c>
      <c r="D95" s="2">
        <v>-50</v>
      </c>
      <c r="E95" s="2">
        <v>-6</v>
      </c>
      <c r="F95" s="2">
        <v>-55</v>
      </c>
    </row>
    <row r="96" spans="1:6">
      <c r="B96" s="7">
        <v>9</v>
      </c>
      <c r="C96" s="2">
        <v>-4</v>
      </c>
      <c r="D96" s="2">
        <v>-44</v>
      </c>
      <c r="E96" s="2">
        <v>31</v>
      </c>
      <c r="F96" s="2">
        <v>-17</v>
      </c>
    </row>
    <row r="97" spans="2:6">
      <c r="B97" s="7">
        <v>10</v>
      </c>
      <c r="C97" s="2">
        <v>-2</v>
      </c>
      <c r="D97" s="2">
        <v>-11</v>
      </c>
      <c r="E97" s="2">
        <v>9</v>
      </c>
      <c r="F97" s="2">
        <v>-4</v>
      </c>
    </row>
    <row r="98" spans="2:6">
      <c r="B98" s="7">
        <v>11</v>
      </c>
      <c r="C98" s="2">
        <v>-13</v>
      </c>
      <c r="D98" s="2">
        <v>-21</v>
      </c>
      <c r="E98" s="2">
        <v>14</v>
      </c>
      <c r="F98" s="2">
        <v>-20</v>
      </c>
    </row>
    <row r="99" spans="2:6">
      <c r="B99" s="7">
        <v>12</v>
      </c>
      <c r="C99" s="2">
        <v>-8</v>
      </c>
      <c r="D99" s="2">
        <v>-13</v>
      </c>
      <c r="E99" s="2">
        <v>18</v>
      </c>
      <c r="F99" s="2">
        <v>-3</v>
      </c>
    </row>
  </sheetData>
  <phoneticPr fontId="11" type="noConversion"/>
  <pageMargins left="0.75" right="0.75" top="1" bottom="1" header="0.4921259845" footer="0.492125984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T99"/>
  <sheetViews>
    <sheetView workbookViewId="0">
      <selection activeCell="S25" sqref="S25"/>
    </sheetView>
  </sheetViews>
  <sheetFormatPr defaultRowHeight="12.75"/>
  <cols>
    <col min="2" max="2" width="6.7109375" customWidth="1"/>
    <col min="7" max="7" width="5.85546875" customWidth="1"/>
    <col min="13" max="13" width="9" customWidth="1"/>
    <col min="14" max="14" width="5.5703125" customWidth="1"/>
    <col min="15" max="15" width="24" customWidth="1"/>
  </cols>
  <sheetData>
    <row r="1" spans="1:20">
      <c r="A1" s="3" t="s">
        <v>14</v>
      </c>
    </row>
    <row r="2" spans="1:20">
      <c r="I2" s="1" t="s">
        <v>5</v>
      </c>
    </row>
    <row r="3" spans="1:20">
      <c r="C3" s="1" t="s">
        <v>5</v>
      </c>
      <c r="D3" s="1" t="s">
        <v>0</v>
      </c>
      <c r="E3" s="8" t="s">
        <v>6</v>
      </c>
      <c r="F3" s="1" t="s">
        <v>2</v>
      </c>
      <c r="H3" s="2"/>
      <c r="I3" s="2">
        <v>2010</v>
      </c>
      <c r="J3" s="2">
        <v>2011</v>
      </c>
      <c r="K3" s="2">
        <v>2012</v>
      </c>
      <c r="L3" s="2">
        <v>2013</v>
      </c>
      <c r="M3" s="2">
        <v>2014</v>
      </c>
      <c r="N3" s="2"/>
    </row>
    <row r="4" spans="1:20">
      <c r="A4">
        <v>2007</v>
      </c>
      <c r="B4" s="1">
        <v>1</v>
      </c>
      <c r="C4" s="2">
        <v>5</v>
      </c>
      <c r="D4" s="2">
        <v>3</v>
      </c>
      <c r="E4" s="2">
        <v>-6</v>
      </c>
      <c r="F4" s="2">
        <v>2</v>
      </c>
      <c r="H4" s="4">
        <v>1</v>
      </c>
      <c r="I4" s="2">
        <f>C40</f>
        <v>11</v>
      </c>
      <c r="J4">
        <f>C52</f>
        <v>10</v>
      </c>
      <c r="K4">
        <f>C64</f>
        <v>10</v>
      </c>
      <c r="L4">
        <f>C76</f>
        <v>6</v>
      </c>
      <c r="M4">
        <f>C88</f>
        <v>2</v>
      </c>
    </row>
    <row r="5" spans="1:20">
      <c r="B5" s="1">
        <v>2</v>
      </c>
      <c r="C5" s="2">
        <v>5</v>
      </c>
      <c r="D5" s="2">
        <v>17</v>
      </c>
      <c r="E5" s="2">
        <v>-2</v>
      </c>
      <c r="F5" s="2">
        <v>20</v>
      </c>
      <c r="H5" s="4">
        <v>2</v>
      </c>
      <c r="I5" s="2">
        <f t="shared" ref="I5:I15" si="0">C41</f>
        <v>6</v>
      </c>
      <c r="J5">
        <f t="shared" ref="J5:J15" si="1">C53</f>
        <v>10</v>
      </c>
      <c r="K5">
        <f t="shared" ref="K5:K15" si="2">C65</f>
        <v>-2</v>
      </c>
      <c r="L5">
        <f t="shared" ref="L5:L15" si="3">C77</f>
        <v>3</v>
      </c>
      <c r="M5">
        <f t="shared" ref="M5:M15" si="4">C89</f>
        <v>15</v>
      </c>
    </row>
    <row r="6" spans="1:20">
      <c r="B6" s="1">
        <v>3</v>
      </c>
      <c r="C6" s="2">
        <v>8</v>
      </c>
      <c r="D6" s="2">
        <v>14</v>
      </c>
      <c r="E6" s="2">
        <v>0</v>
      </c>
      <c r="F6" s="2">
        <v>22</v>
      </c>
      <c r="H6" s="4">
        <v>3</v>
      </c>
      <c r="I6" s="2">
        <f t="shared" si="0"/>
        <v>10</v>
      </c>
      <c r="J6">
        <f t="shared" si="1"/>
        <v>10</v>
      </c>
      <c r="K6">
        <f t="shared" si="2"/>
        <v>-3</v>
      </c>
      <c r="L6">
        <f t="shared" si="3"/>
        <v>7</v>
      </c>
      <c r="M6">
        <f t="shared" si="4"/>
        <v>13</v>
      </c>
    </row>
    <row r="7" spans="1:20">
      <c r="B7" s="1">
        <v>4</v>
      </c>
      <c r="C7" s="2">
        <v>13</v>
      </c>
      <c r="D7" s="2">
        <v>19</v>
      </c>
      <c r="E7" s="2">
        <v>1</v>
      </c>
      <c r="F7" s="2">
        <v>33</v>
      </c>
      <c r="H7" s="4">
        <v>4</v>
      </c>
      <c r="I7" s="2">
        <f t="shared" si="0"/>
        <v>5</v>
      </c>
      <c r="J7">
        <f t="shared" si="1"/>
        <v>8</v>
      </c>
      <c r="K7">
        <f t="shared" si="2"/>
        <v>10</v>
      </c>
      <c r="L7">
        <f t="shared" si="3"/>
        <v>9</v>
      </c>
      <c r="M7">
        <f t="shared" si="4"/>
        <v>11</v>
      </c>
    </row>
    <row r="8" spans="1:20">
      <c r="B8" s="1">
        <v>5</v>
      </c>
      <c r="C8" s="2">
        <v>0</v>
      </c>
      <c r="D8" s="2">
        <v>27</v>
      </c>
      <c r="E8" s="2">
        <v>9</v>
      </c>
      <c r="F8" s="2">
        <v>36</v>
      </c>
      <c r="H8" s="4">
        <v>5</v>
      </c>
      <c r="I8" s="2">
        <f t="shared" si="0"/>
        <v>15</v>
      </c>
      <c r="J8">
        <f t="shared" si="1"/>
        <v>15</v>
      </c>
      <c r="K8">
        <f t="shared" si="2"/>
        <v>5</v>
      </c>
      <c r="L8">
        <f t="shared" si="3"/>
        <v>12</v>
      </c>
      <c r="M8">
        <f t="shared" si="4"/>
        <v>15</v>
      </c>
    </row>
    <row r="9" spans="1:20">
      <c r="B9" s="1">
        <v>6</v>
      </c>
      <c r="C9" s="2">
        <v>16</v>
      </c>
      <c r="D9" s="2">
        <v>42</v>
      </c>
      <c r="E9" s="2">
        <v>2</v>
      </c>
      <c r="F9" s="2">
        <v>60</v>
      </c>
      <c r="H9" s="4">
        <v>6</v>
      </c>
      <c r="I9" s="2">
        <f t="shared" si="0"/>
        <v>19</v>
      </c>
      <c r="J9">
        <f t="shared" si="1"/>
        <v>15</v>
      </c>
      <c r="K9">
        <f t="shared" si="2"/>
        <v>1</v>
      </c>
      <c r="L9">
        <f t="shared" si="3"/>
        <v>14</v>
      </c>
      <c r="M9">
        <f t="shared" si="4"/>
        <v>5</v>
      </c>
    </row>
    <row r="10" spans="1:20">
      <c r="B10" s="1">
        <v>7</v>
      </c>
      <c r="C10" s="2">
        <v>11</v>
      </c>
      <c r="D10" s="2">
        <v>28</v>
      </c>
      <c r="E10" s="2">
        <v>4</v>
      </c>
      <c r="F10" s="2">
        <v>43</v>
      </c>
      <c r="H10" s="4">
        <v>7</v>
      </c>
      <c r="I10" s="2">
        <f t="shared" si="0"/>
        <v>12</v>
      </c>
      <c r="J10">
        <f t="shared" si="1"/>
        <v>6</v>
      </c>
      <c r="K10">
        <f t="shared" si="2"/>
        <v>11</v>
      </c>
      <c r="L10">
        <f t="shared" si="3"/>
        <v>5</v>
      </c>
      <c r="M10">
        <f t="shared" si="4"/>
        <v>8</v>
      </c>
    </row>
    <row r="11" spans="1:20">
      <c r="B11" s="1">
        <v>8</v>
      </c>
      <c r="C11" s="2">
        <v>13</v>
      </c>
      <c r="D11" s="2">
        <v>5</v>
      </c>
      <c r="E11" s="2">
        <v>-2</v>
      </c>
      <c r="F11" s="2">
        <v>16</v>
      </c>
      <c r="H11" s="4">
        <v>8</v>
      </c>
      <c r="I11" s="2">
        <f t="shared" si="0"/>
        <v>28</v>
      </c>
      <c r="J11">
        <f t="shared" si="1"/>
        <v>9</v>
      </c>
      <c r="K11">
        <f t="shared" si="2"/>
        <v>19</v>
      </c>
      <c r="L11">
        <f t="shared" si="3"/>
        <v>10</v>
      </c>
      <c r="M11">
        <f t="shared" si="4"/>
        <v>6</v>
      </c>
    </row>
    <row r="12" spans="1:20">
      <c r="B12" s="1">
        <v>9</v>
      </c>
      <c r="C12" s="2">
        <v>13</v>
      </c>
      <c r="D12" s="2">
        <v>-25</v>
      </c>
      <c r="E12" s="2">
        <v>0</v>
      </c>
      <c r="F12" s="2">
        <v>-12</v>
      </c>
      <c r="H12" s="4">
        <v>9</v>
      </c>
      <c r="I12" s="2">
        <f t="shared" si="0"/>
        <v>11</v>
      </c>
      <c r="J12">
        <f t="shared" si="1"/>
        <v>8</v>
      </c>
      <c r="K12">
        <f t="shared" si="2"/>
        <v>6</v>
      </c>
      <c r="L12">
        <f t="shared" si="3"/>
        <v>8</v>
      </c>
      <c r="M12">
        <f t="shared" si="4"/>
        <v>19</v>
      </c>
      <c r="O12" s="2"/>
      <c r="P12" s="2">
        <v>2010</v>
      </c>
      <c r="Q12" s="2">
        <v>2011</v>
      </c>
      <c r="R12">
        <v>2012</v>
      </c>
      <c r="S12" s="2">
        <v>2013</v>
      </c>
      <c r="T12" s="2">
        <v>2014</v>
      </c>
    </row>
    <row r="13" spans="1:20">
      <c r="B13" s="1">
        <v>10</v>
      </c>
      <c r="C13" s="2">
        <v>18</v>
      </c>
      <c r="D13" s="2">
        <v>3</v>
      </c>
      <c r="E13" s="2">
        <v>-1</v>
      </c>
      <c r="F13" s="2">
        <v>20</v>
      </c>
      <c r="H13" s="4">
        <v>10</v>
      </c>
      <c r="I13" s="2">
        <f t="shared" si="0"/>
        <v>8</v>
      </c>
      <c r="J13">
        <f t="shared" si="1"/>
        <v>6</v>
      </c>
      <c r="K13">
        <f t="shared" si="2"/>
        <v>13</v>
      </c>
      <c r="L13">
        <f t="shared" si="3"/>
        <v>14</v>
      </c>
      <c r="M13">
        <f t="shared" si="4"/>
        <v>7</v>
      </c>
      <c r="O13" s="1" t="s">
        <v>5</v>
      </c>
      <c r="P13" s="2">
        <f>I4+I5+I6+I7+I8+I9+I10+I11+I12+I13+I14+I15</f>
        <v>133</v>
      </c>
      <c r="Q13" s="2">
        <f t="shared" ref="Q13:T13" si="5">J4+J5+J6+J7+J8+J9+J10+J11+J12+J13+J14+J15</f>
        <v>124</v>
      </c>
      <c r="R13" s="2">
        <f t="shared" si="5"/>
        <v>75</v>
      </c>
      <c r="S13" s="2">
        <f t="shared" si="5"/>
        <v>112</v>
      </c>
      <c r="T13" s="2">
        <f t="shared" si="5"/>
        <v>128</v>
      </c>
    </row>
    <row r="14" spans="1:20">
      <c r="B14" s="1">
        <v>11</v>
      </c>
      <c r="C14" s="2">
        <v>14</v>
      </c>
      <c r="D14" s="2">
        <v>7</v>
      </c>
      <c r="E14" s="2">
        <v>4</v>
      </c>
      <c r="F14" s="2">
        <v>25</v>
      </c>
      <c r="H14" s="4">
        <v>11</v>
      </c>
      <c r="I14" s="2">
        <f t="shared" si="0"/>
        <v>8</v>
      </c>
      <c r="J14">
        <f t="shared" si="1"/>
        <v>15</v>
      </c>
      <c r="K14">
        <f t="shared" si="2"/>
        <v>7</v>
      </c>
      <c r="L14">
        <f t="shared" si="3"/>
        <v>18</v>
      </c>
      <c r="M14">
        <f t="shared" si="4"/>
        <v>12</v>
      </c>
      <c r="O14" s="1" t="s">
        <v>0</v>
      </c>
      <c r="P14" s="2">
        <f>I20+I21+I22+I23+I24+I25+I26+I27+I28+I29+I30+I31</f>
        <v>173</v>
      </c>
      <c r="Q14" s="2">
        <f t="shared" ref="Q14:T14" si="6">J20+J21+J22+J23+J24+J25+J26+J27+J28+J29+J30+J31</f>
        <v>96</v>
      </c>
      <c r="R14" s="2">
        <f t="shared" si="6"/>
        <v>63</v>
      </c>
      <c r="S14" s="2">
        <f t="shared" si="6"/>
        <v>44</v>
      </c>
      <c r="T14" s="2">
        <f t="shared" si="6"/>
        <v>-5</v>
      </c>
    </row>
    <row r="15" spans="1:20">
      <c r="B15" s="1">
        <v>12</v>
      </c>
      <c r="C15" s="2">
        <v>8</v>
      </c>
      <c r="D15" s="2">
        <v>16</v>
      </c>
      <c r="E15" s="2">
        <v>0</v>
      </c>
      <c r="F15" s="2">
        <v>24</v>
      </c>
      <c r="H15" s="4">
        <v>12</v>
      </c>
      <c r="I15" s="2">
        <f t="shared" si="0"/>
        <v>0</v>
      </c>
      <c r="J15">
        <f t="shared" si="1"/>
        <v>12</v>
      </c>
      <c r="K15">
        <f t="shared" si="2"/>
        <v>-2</v>
      </c>
      <c r="L15">
        <f t="shared" si="3"/>
        <v>6</v>
      </c>
      <c r="M15">
        <f t="shared" si="4"/>
        <v>15</v>
      </c>
      <c r="O15" s="1" t="s">
        <v>6</v>
      </c>
      <c r="P15" s="2">
        <f>I37+I38+I39+I40+I41+I42+I43+I44+I45+I46+I47+I48</f>
        <v>-4</v>
      </c>
      <c r="Q15" s="2">
        <f t="shared" ref="Q15:T15" si="7">J37+J38+J39+J40+J41+J42+J43+J44+J45+J46+J47+J48</f>
        <v>20</v>
      </c>
      <c r="R15" s="2">
        <f t="shared" si="7"/>
        <v>8</v>
      </c>
      <c r="S15" s="2">
        <f t="shared" si="7"/>
        <v>-17</v>
      </c>
      <c r="T15" s="2">
        <f t="shared" si="7"/>
        <v>23</v>
      </c>
    </row>
    <row r="16" spans="1:20">
      <c r="A16">
        <v>2008</v>
      </c>
      <c r="B16" s="1">
        <v>1</v>
      </c>
      <c r="C16" s="2">
        <v>9</v>
      </c>
      <c r="D16" s="2">
        <v>2</v>
      </c>
      <c r="E16" s="2">
        <v>0</v>
      </c>
      <c r="F16" s="2">
        <v>11</v>
      </c>
      <c r="J16" s="2"/>
      <c r="K16" s="2"/>
      <c r="L16" s="2"/>
      <c r="M16" s="2"/>
      <c r="N16" s="2"/>
      <c r="O16" s="1" t="s">
        <v>7</v>
      </c>
      <c r="P16" s="2">
        <f>I53+I54+I55+I56+I57+I58+I59+I60+I61+I62+I63+I64</f>
        <v>302</v>
      </c>
      <c r="Q16" s="2">
        <f t="shared" ref="Q16:T16" si="8">J53+J54+J55+J56+J57+J58+J59+J60+J61+J62+J63+J64</f>
        <v>240</v>
      </c>
      <c r="R16" s="2">
        <f t="shared" si="8"/>
        <v>146</v>
      </c>
      <c r="S16" s="2">
        <f t="shared" si="8"/>
        <v>139</v>
      </c>
      <c r="T16" s="2">
        <f t="shared" si="8"/>
        <v>146</v>
      </c>
    </row>
    <row r="17" spans="1:14">
      <c r="B17" s="1">
        <v>2</v>
      </c>
      <c r="C17" s="2">
        <v>17</v>
      </c>
      <c r="D17" s="2">
        <v>7</v>
      </c>
      <c r="E17" s="2">
        <v>2</v>
      </c>
      <c r="F17" s="2">
        <v>26</v>
      </c>
    </row>
    <row r="18" spans="1:14">
      <c r="B18" s="1">
        <v>3</v>
      </c>
      <c r="C18" s="2">
        <v>7</v>
      </c>
      <c r="D18" s="2">
        <v>14</v>
      </c>
      <c r="E18" s="2">
        <v>-2</v>
      </c>
      <c r="F18" s="2">
        <v>19</v>
      </c>
      <c r="I18" s="1" t="s">
        <v>0</v>
      </c>
    </row>
    <row r="19" spans="1:14">
      <c r="B19" s="1">
        <v>4</v>
      </c>
      <c r="C19" s="2">
        <v>8</v>
      </c>
      <c r="D19" s="2">
        <v>18</v>
      </c>
      <c r="E19" s="2">
        <v>1</v>
      </c>
      <c r="F19" s="2">
        <v>27</v>
      </c>
      <c r="H19" s="2"/>
      <c r="I19" s="2">
        <v>2010</v>
      </c>
      <c r="J19" s="2">
        <v>2011</v>
      </c>
      <c r="K19" s="2">
        <v>2012</v>
      </c>
      <c r="L19" s="2">
        <v>2013</v>
      </c>
      <c r="M19" s="2">
        <v>2014</v>
      </c>
      <c r="N19" s="2"/>
    </row>
    <row r="20" spans="1:14">
      <c r="B20" s="1">
        <v>5</v>
      </c>
      <c r="C20" s="2">
        <v>0</v>
      </c>
      <c r="D20" s="2">
        <v>40</v>
      </c>
      <c r="E20" s="2">
        <v>5</v>
      </c>
      <c r="F20" s="2">
        <v>45</v>
      </c>
      <c r="H20" s="4">
        <v>1</v>
      </c>
      <c r="I20" s="2">
        <f>D40</f>
        <v>7</v>
      </c>
      <c r="J20">
        <f>D52</f>
        <v>33</v>
      </c>
      <c r="K20">
        <f>D64</f>
        <v>17</v>
      </c>
      <c r="L20">
        <f>D76</f>
        <v>-11</v>
      </c>
      <c r="M20">
        <f>D88</f>
        <v>16</v>
      </c>
    </row>
    <row r="21" spans="1:14">
      <c r="B21" s="1">
        <v>6</v>
      </c>
      <c r="C21" s="2">
        <v>12</v>
      </c>
      <c r="D21" s="2">
        <v>7</v>
      </c>
      <c r="E21" s="2">
        <v>13</v>
      </c>
      <c r="F21" s="2">
        <v>32</v>
      </c>
      <c r="H21" s="4">
        <v>2</v>
      </c>
      <c r="I21" s="2">
        <f t="shared" ref="I21:I31" si="9">D41</f>
        <v>8</v>
      </c>
      <c r="J21">
        <f t="shared" ref="J21:J31" si="10">D53</f>
        <v>8</v>
      </c>
      <c r="K21">
        <f t="shared" ref="K21:K31" si="11">D65</f>
        <v>-11</v>
      </c>
      <c r="L21">
        <f t="shared" ref="L21:L31" si="12">D77</f>
        <v>10</v>
      </c>
      <c r="M21">
        <f t="shared" ref="M21:M31" si="13">D89</f>
        <v>4</v>
      </c>
    </row>
    <row r="22" spans="1:14">
      <c r="B22" s="1">
        <v>7</v>
      </c>
      <c r="C22" s="2">
        <v>10</v>
      </c>
      <c r="D22" s="2">
        <v>46</v>
      </c>
      <c r="E22" s="2">
        <v>3</v>
      </c>
      <c r="F22" s="2">
        <v>59</v>
      </c>
      <c r="H22" s="4">
        <v>3</v>
      </c>
      <c r="I22" s="2">
        <f t="shared" si="9"/>
        <v>10</v>
      </c>
      <c r="J22">
        <f t="shared" si="10"/>
        <v>-11</v>
      </c>
      <c r="K22">
        <f t="shared" si="11"/>
        <v>-2</v>
      </c>
      <c r="L22">
        <f t="shared" si="12"/>
        <v>7</v>
      </c>
      <c r="M22">
        <f t="shared" si="13"/>
        <v>1</v>
      </c>
    </row>
    <row r="23" spans="1:14">
      <c r="B23" s="1">
        <v>8</v>
      </c>
      <c r="C23" s="2">
        <v>14</v>
      </c>
      <c r="D23" s="2">
        <v>-28</v>
      </c>
      <c r="E23" s="2">
        <v>-6</v>
      </c>
      <c r="F23" s="2">
        <v>-20</v>
      </c>
      <c r="H23" s="4">
        <v>4</v>
      </c>
      <c r="I23" s="2">
        <f t="shared" si="9"/>
        <v>2</v>
      </c>
      <c r="J23">
        <f t="shared" si="10"/>
        <v>2</v>
      </c>
      <c r="K23">
        <f t="shared" si="11"/>
        <v>10</v>
      </c>
      <c r="L23">
        <f t="shared" si="12"/>
        <v>7</v>
      </c>
      <c r="M23">
        <f t="shared" si="13"/>
        <v>-1</v>
      </c>
    </row>
    <row r="24" spans="1:14">
      <c r="B24" s="1">
        <v>9</v>
      </c>
      <c r="C24" s="2">
        <v>9</v>
      </c>
      <c r="D24" s="2">
        <v>-42</v>
      </c>
      <c r="E24" s="2">
        <v>-1</v>
      </c>
      <c r="F24" s="2">
        <v>-34</v>
      </c>
      <c r="H24" s="4">
        <v>5</v>
      </c>
      <c r="I24" s="2">
        <f t="shared" si="9"/>
        <v>0</v>
      </c>
      <c r="J24">
        <f t="shared" si="10"/>
        <v>9</v>
      </c>
      <c r="K24">
        <f t="shared" si="11"/>
        <v>23</v>
      </c>
      <c r="L24">
        <f t="shared" si="12"/>
        <v>-19</v>
      </c>
      <c r="M24">
        <f t="shared" si="13"/>
        <v>35</v>
      </c>
    </row>
    <row r="25" spans="1:14">
      <c r="B25" s="1">
        <v>10</v>
      </c>
      <c r="C25" s="2">
        <v>12</v>
      </c>
      <c r="D25" s="2">
        <v>-26</v>
      </c>
      <c r="E25" s="2">
        <v>-4</v>
      </c>
      <c r="F25" s="2">
        <v>-18</v>
      </c>
      <c r="H25" s="4">
        <v>6</v>
      </c>
      <c r="I25" s="2">
        <f t="shared" si="9"/>
        <v>48</v>
      </c>
      <c r="J25">
        <f t="shared" si="10"/>
        <v>23</v>
      </c>
      <c r="K25">
        <f t="shared" si="11"/>
        <v>5</v>
      </c>
      <c r="L25">
        <f t="shared" si="12"/>
        <v>-3</v>
      </c>
      <c r="M25">
        <f t="shared" si="13"/>
        <v>13</v>
      </c>
    </row>
    <row r="26" spans="1:14">
      <c r="B26" s="1">
        <v>11</v>
      </c>
      <c r="C26" s="2">
        <v>4</v>
      </c>
      <c r="D26" s="2">
        <v>-6</v>
      </c>
      <c r="E26" s="2">
        <v>5</v>
      </c>
      <c r="F26" s="2">
        <v>3</v>
      </c>
      <c r="H26" s="4">
        <v>7</v>
      </c>
      <c r="I26" s="2">
        <f t="shared" si="9"/>
        <v>59</v>
      </c>
      <c r="J26">
        <f t="shared" si="10"/>
        <v>-28</v>
      </c>
      <c r="K26">
        <f t="shared" si="11"/>
        <v>18</v>
      </c>
      <c r="L26">
        <f t="shared" si="12"/>
        <v>43</v>
      </c>
      <c r="M26">
        <f t="shared" si="13"/>
        <v>-5</v>
      </c>
    </row>
    <row r="27" spans="1:14">
      <c r="B27" s="1">
        <v>12</v>
      </c>
      <c r="C27" s="2">
        <v>7</v>
      </c>
      <c r="D27" s="2">
        <v>15</v>
      </c>
      <c r="E27" s="2">
        <v>-1</v>
      </c>
      <c r="F27" s="2">
        <v>21</v>
      </c>
      <c r="H27" s="4">
        <v>8</v>
      </c>
      <c r="I27" s="2">
        <f t="shared" si="9"/>
        <v>-6</v>
      </c>
      <c r="J27">
        <f t="shared" si="10"/>
        <v>30</v>
      </c>
      <c r="K27">
        <f t="shared" si="11"/>
        <v>10</v>
      </c>
      <c r="L27">
        <f t="shared" si="12"/>
        <v>-27</v>
      </c>
      <c r="M27">
        <f t="shared" si="13"/>
        <v>-36</v>
      </c>
    </row>
    <row r="28" spans="1:14">
      <c r="A28">
        <v>2009</v>
      </c>
      <c r="B28" s="7">
        <v>1</v>
      </c>
      <c r="C28" s="2">
        <v>-6</v>
      </c>
      <c r="D28" s="2">
        <v>4</v>
      </c>
      <c r="E28" s="2">
        <v>2</v>
      </c>
      <c r="F28" s="2">
        <v>0</v>
      </c>
      <c r="H28" s="4">
        <v>9</v>
      </c>
      <c r="I28" s="2">
        <f t="shared" si="9"/>
        <v>-4</v>
      </c>
      <c r="J28">
        <f t="shared" si="10"/>
        <v>2</v>
      </c>
      <c r="K28">
        <f t="shared" si="11"/>
        <v>-24</v>
      </c>
      <c r="L28">
        <f t="shared" si="12"/>
        <v>-13</v>
      </c>
      <c r="M28">
        <f t="shared" si="13"/>
        <v>-29</v>
      </c>
    </row>
    <row r="29" spans="1:14">
      <c r="B29" s="7">
        <v>2</v>
      </c>
      <c r="C29" s="2">
        <v>7</v>
      </c>
      <c r="D29" s="2">
        <v>15</v>
      </c>
      <c r="E29" s="2">
        <v>-1</v>
      </c>
      <c r="F29" s="2">
        <v>21</v>
      </c>
      <c r="H29" s="4">
        <v>10</v>
      </c>
      <c r="I29" s="2">
        <f t="shared" si="9"/>
        <v>0</v>
      </c>
      <c r="J29">
        <f t="shared" si="10"/>
        <v>23</v>
      </c>
      <c r="K29">
        <f t="shared" si="11"/>
        <v>5</v>
      </c>
      <c r="L29">
        <f t="shared" si="12"/>
        <v>2</v>
      </c>
      <c r="M29">
        <f t="shared" si="13"/>
        <v>0</v>
      </c>
    </row>
    <row r="30" spans="1:14">
      <c r="B30" s="7">
        <v>3</v>
      </c>
      <c r="C30" s="2">
        <v>10</v>
      </c>
      <c r="D30" s="2">
        <v>-8</v>
      </c>
      <c r="E30" s="2">
        <v>1</v>
      </c>
      <c r="F30" s="2">
        <v>3</v>
      </c>
      <c r="H30" s="4">
        <v>11</v>
      </c>
      <c r="I30" s="2">
        <f t="shared" si="9"/>
        <v>8</v>
      </c>
      <c r="J30">
        <f t="shared" si="10"/>
        <v>-4</v>
      </c>
      <c r="K30">
        <f t="shared" si="11"/>
        <v>13</v>
      </c>
      <c r="L30">
        <f t="shared" si="12"/>
        <v>26</v>
      </c>
      <c r="M30">
        <f t="shared" si="13"/>
        <v>-19</v>
      </c>
    </row>
    <row r="31" spans="1:14">
      <c r="B31" s="7">
        <v>4</v>
      </c>
      <c r="C31" s="2">
        <v>11</v>
      </c>
      <c r="D31" s="2">
        <v>1</v>
      </c>
      <c r="E31" s="2">
        <v>0</v>
      </c>
      <c r="F31" s="2">
        <v>12</v>
      </c>
      <c r="H31" s="4">
        <v>12</v>
      </c>
      <c r="I31" s="2">
        <f t="shared" si="9"/>
        <v>41</v>
      </c>
      <c r="J31">
        <f t="shared" si="10"/>
        <v>9</v>
      </c>
      <c r="K31">
        <f t="shared" si="11"/>
        <v>-1</v>
      </c>
      <c r="L31">
        <f t="shared" si="12"/>
        <v>22</v>
      </c>
      <c r="M31">
        <f t="shared" si="13"/>
        <v>16</v>
      </c>
    </row>
    <row r="32" spans="1:14">
      <c r="B32" s="7">
        <v>5</v>
      </c>
      <c r="C32" s="2">
        <v>9</v>
      </c>
      <c r="D32" s="2">
        <v>31</v>
      </c>
      <c r="E32" s="2">
        <v>-2</v>
      </c>
      <c r="F32" s="2">
        <v>38</v>
      </c>
    </row>
    <row r="33" spans="1:14">
      <c r="B33" s="7">
        <v>6</v>
      </c>
      <c r="C33" s="2">
        <v>17</v>
      </c>
      <c r="D33" s="2">
        <v>50</v>
      </c>
      <c r="E33" s="2">
        <v>3</v>
      </c>
      <c r="F33" s="2">
        <v>70</v>
      </c>
    </row>
    <row r="34" spans="1:14">
      <c r="B34" s="7">
        <v>7</v>
      </c>
      <c r="C34" s="2">
        <v>7</v>
      </c>
      <c r="D34" s="2">
        <v>23</v>
      </c>
      <c r="E34" s="2">
        <v>8</v>
      </c>
      <c r="F34" s="2">
        <v>38</v>
      </c>
    </row>
    <row r="35" spans="1:14">
      <c r="B35" s="7">
        <v>8</v>
      </c>
      <c r="C35" s="2">
        <v>5</v>
      </c>
      <c r="D35" s="2">
        <v>-3</v>
      </c>
      <c r="E35" s="2">
        <v>-1</v>
      </c>
      <c r="F35" s="2">
        <v>1</v>
      </c>
      <c r="I35" s="1" t="s">
        <v>6</v>
      </c>
    </row>
    <row r="36" spans="1:14">
      <c r="B36" s="7">
        <v>9</v>
      </c>
      <c r="C36" s="2">
        <v>9</v>
      </c>
      <c r="D36" s="2">
        <v>-19</v>
      </c>
      <c r="E36" s="2">
        <v>-2</v>
      </c>
      <c r="F36" s="2">
        <v>-12</v>
      </c>
      <c r="H36" s="2"/>
      <c r="I36" s="2">
        <v>2010</v>
      </c>
      <c r="J36" s="2">
        <v>2011</v>
      </c>
      <c r="K36" s="2">
        <v>2012</v>
      </c>
      <c r="L36" s="2">
        <v>2013</v>
      </c>
      <c r="M36" s="2">
        <v>2014</v>
      </c>
      <c r="N36" s="2"/>
    </row>
    <row r="37" spans="1:14">
      <c r="B37" s="7">
        <v>10</v>
      </c>
      <c r="C37" s="2">
        <v>10</v>
      </c>
      <c r="D37" s="2">
        <v>17</v>
      </c>
      <c r="E37" s="2">
        <v>0</v>
      </c>
      <c r="F37" s="2">
        <v>27</v>
      </c>
      <c r="H37" s="4">
        <v>1</v>
      </c>
      <c r="I37" s="2">
        <f>E40</f>
        <v>1</v>
      </c>
      <c r="J37">
        <f>E52</f>
        <v>-2</v>
      </c>
      <c r="K37">
        <f>E64</f>
        <v>3</v>
      </c>
      <c r="L37">
        <f>E76</f>
        <v>-2</v>
      </c>
      <c r="M37">
        <f>E88</f>
        <v>-8</v>
      </c>
    </row>
    <row r="38" spans="1:14">
      <c r="B38" s="7">
        <v>11</v>
      </c>
      <c r="C38" s="2">
        <v>4</v>
      </c>
      <c r="D38" s="2">
        <v>-4</v>
      </c>
      <c r="E38" s="2">
        <v>-1</v>
      </c>
      <c r="F38" s="2">
        <v>-1</v>
      </c>
      <c r="H38" s="4">
        <v>2</v>
      </c>
      <c r="I38" s="2">
        <f t="shared" ref="I38:I48" si="14">E41</f>
        <v>2</v>
      </c>
      <c r="J38">
        <f t="shared" ref="J38:J48" si="15">E53</f>
        <v>2</v>
      </c>
      <c r="K38">
        <f t="shared" ref="K38:K48" si="16">E65</f>
        <v>1</v>
      </c>
      <c r="L38">
        <f t="shared" ref="L38:L48" si="17">E77</f>
        <v>-4</v>
      </c>
      <c r="M38">
        <f t="shared" ref="M38:M48" si="18">E89</f>
        <v>-3</v>
      </c>
    </row>
    <row r="39" spans="1:14">
      <c r="B39" s="7">
        <v>12</v>
      </c>
      <c r="C39" s="2">
        <v>5</v>
      </c>
      <c r="D39" s="2">
        <v>15</v>
      </c>
      <c r="E39" s="2">
        <v>4</v>
      </c>
      <c r="F39" s="2">
        <v>24</v>
      </c>
      <c r="H39" s="4">
        <v>3</v>
      </c>
      <c r="I39" s="2">
        <f t="shared" si="14"/>
        <v>-2</v>
      </c>
      <c r="J39">
        <f t="shared" si="15"/>
        <v>0</v>
      </c>
      <c r="K39">
        <f t="shared" si="16"/>
        <v>-1</v>
      </c>
      <c r="L39">
        <f t="shared" si="17"/>
        <v>0</v>
      </c>
      <c r="M39">
        <f t="shared" si="18"/>
        <v>-1</v>
      </c>
    </row>
    <row r="40" spans="1:14">
      <c r="A40">
        <v>2010</v>
      </c>
      <c r="B40" s="7">
        <v>1</v>
      </c>
      <c r="C40" s="2">
        <v>11</v>
      </c>
      <c r="D40" s="2">
        <v>7</v>
      </c>
      <c r="E40" s="2">
        <v>1</v>
      </c>
      <c r="F40" s="2">
        <v>19</v>
      </c>
      <c r="H40" s="4">
        <v>4</v>
      </c>
      <c r="I40" s="2">
        <f t="shared" si="14"/>
        <v>2</v>
      </c>
      <c r="J40">
        <f t="shared" si="15"/>
        <v>5</v>
      </c>
      <c r="K40">
        <f t="shared" si="16"/>
        <v>3</v>
      </c>
      <c r="L40">
        <f t="shared" si="17"/>
        <v>0</v>
      </c>
      <c r="M40">
        <f t="shared" si="18"/>
        <v>1</v>
      </c>
    </row>
    <row r="41" spans="1:14">
      <c r="B41" s="7">
        <v>2</v>
      </c>
      <c r="C41" s="2">
        <v>6</v>
      </c>
      <c r="D41" s="2">
        <v>8</v>
      </c>
      <c r="E41" s="2">
        <v>2</v>
      </c>
      <c r="F41" s="2">
        <v>16</v>
      </c>
      <c r="H41" s="4">
        <v>5</v>
      </c>
      <c r="I41" s="2">
        <f t="shared" si="14"/>
        <v>0</v>
      </c>
      <c r="J41">
        <f t="shared" si="15"/>
        <v>8</v>
      </c>
      <c r="K41">
        <f t="shared" si="16"/>
        <v>-1</v>
      </c>
      <c r="L41">
        <f t="shared" si="17"/>
        <v>-1</v>
      </c>
      <c r="M41">
        <f t="shared" si="18"/>
        <v>6</v>
      </c>
    </row>
    <row r="42" spans="1:14">
      <c r="B42" s="7">
        <v>3</v>
      </c>
      <c r="C42" s="2">
        <v>10</v>
      </c>
      <c r="D42" s="2">
        <v>10</v>
      </c>
      <c r="E42" s="2">
        <v>-2</v>
      </c>
      <c r="F42" s="2">
        <v>18</v>
      </c>
      <c r="H42" s="4">
        <v>6</v>
      </c>
      <c r="I42" s="2">
        <f t="shared" si="14"/>
        <v>-1</v>
      </c>
      <c r="J42">
        <f t="shared" si="15"/>
        <v>3</v>
      </c>
      <c r="K42">
        <f t="shared" si="16"/>
        <v>6</v>
      </c>
      <c r="L42">
        <f t="shared" si="17"/>
        <v>-1</v>
      </c>
      <c r="M42">
        <f t="shared" si="18"/>
        <v>1</v>
      </c>
    </row>
    <row r="43" spans="1:14">
      <c r="B43" s="7">
        <v>4</v>
      </c>
      <c r="C43" s="2">
        <v>5</v>
      </c>
      <c r="D43" s="2">
        <v>2</v>
      </c>
      <c r="E43" s="2">
        <v>2</v>
      </c>
      <c r="F43" s="2">
        <v>9</v>
      </c>
      <c r="H43" s="4">
        <v>7</v>
      </c>
      <c r="I43" s="2">
        <f t="shared" si="14"/>
        <v>-2</v>
      </c>
      <c r="J43">
        <f t="shared" si="15"/>
        <v>6</v>
      </c>
      <c r="K43">
        <f t="shared" si="16"/>
        <v>0</v>
      </c>
      <c r="L43">
        <f t="shared" si="17"/>
        <v>0</v>
      </c>
      <c r="M43">
        <f t="shared" si="18"/>
        <v>9</v>
      </c>
    </row>
    <row r="44" spans="1:14">
      <c r="B44" s="7">
        <v>5</v>
      </c>
      <c r="C44" s="2">
        <v>15</v>
      </c>
      <c r="D44" s="2">
        <v>0</v>
      </c>
      <c r="E44" s="2">
        <v>0</v>
      </c>
      <c r="F44" s="2">
        <v>15</v>
      </c>
      <c r="H44" s="4">
        <v>8</v>
      </c>
      <c r="I44" s="2">
        <f t="shared" si="14"/>
        <v>-9</v>
      </c>
      <c r="J44">
        <f t="shared" si="15"/>
        <v>-6</v>
      </c>
      <c r="K44">
        <f t="shared" si="16"/>
        <v>1</v>
      </c>
      <c r="L44">
        <f t="shared" si="17"/>
        <v>-1</v>
      </c>
      <c r="M44">
        <f t="shared" si="18"/>
        <v>-5</v>
      </c>
    </row>
    <row r="45" spans="1:14">
      <c r="B45" s="7">
        <v>6</v>
      </c>
      <c r="C45" s="2">
        <v>19</v>
      </c>
      <c r="D45" s="2">
        <v>48</v>
      </c>
      <c r="E45" s="2">
        <v>-1</v>
      </c>
      <c r="F45" s="2">
        <v>66</v>
      </c>
      <c r="H45" s="4">
        <v>9</v>
      </c>
      <c r="I45" s="2">
        <f t="shared" si="14"/>
        <v>-6</v>
      </c>
      <c r="J45">
        <f t="shared" si="15"/>
        <v>-4</v>
      </c>
      <c r="K45">
        <f t="shared" si="16"/>
        <v>-3</v>
      </c>
      <c r="L45">
        <f t="shared" si="17"/>
        <v>-11</v>
      </c>
      <c r="M45">
        <f t="shared" si="18"/>
        <v>-9</v>
      </c>
    </row>
    <row r="46" spans="1:14">
      <c r="B46" s="7">
        <v>7</v>
      </c>
      <c r="C46" s="2">
        <v>12</v>
      </c>
      <c r="D46" s="2">
        <v>59</v>
      </c>
      <c r="E46" s="2">
        <v>-2</v>
      </c>
      <c r="F46" s="2">
        <v>69</v>
      </c>
      <c r="H46" s="4">
        <v>10</v>
      </c>
      <c r="I46" s="2">
        <f t="shared" si="14"/>
        <v>5</v>
      </c>
      <c r="J46">
        <f t="shared" si="15"/>
        <v>1</v>
      </c>
      <c r="K46">
        <f t="shared" si="16"/>
        <v>-2</v>
      </c>
      <c r="L46">
        <f t="shared" si="17"/>
        <v>2</v>
      </c>
      <c r="M46">
        <f t="shared" si="18"/>
        <v>-4</v>
      </c>
    </row>
    <row r="47" spans="1:14">
      <c r="B47" s="7">
        <v>8</v>
      </c>
      <c r="C47" s="2">
        <v>28</v>
      </c>
      <c r="D47" s="2">
        <v>-6</v>
      </c>
      <c r="E47" s="2">
        <v>-9</v>
      </c>
      <c r="F47" s="2">
        <v>13</v>
      </c>
      <c r="H47" s="4">
        <v>11</v>
      </c>
      <c r="I47" s="2">
        <f t="shared" si="14"/>
        <v>0</v>
      </c>
      <c r="J47">
        <f t="shared" si="15"/>
        <v>1</v>
      </c>
      <c r="K47">
        <f t="shared" si="16"/>
        <v>1</v>
      </c>
      <c r="L47">
        <f t="shared" si="17"/>
        <v>0</v>
      </c>
      <c r="M47">
        <f t="shared" si="18"/>
        <v>31</v>
      </c>
    </row>
    <row r="48" spans="1:14">
      <c r="B48" s="7">
        <v>9</v>
      </c>
      <c r="C48" s="2">
        <v>11</v>
      </c>
      <c r="D48" s="2">
        <v>-4</v>
      </c>
      <c r="E48" s="2">
        <v>-6</v>
      </c>
      <c r="F48" s="2">
        <v>1</v>
      </c>
      <c r="H48" s="4">
        <v>12</v>
      </c>
      <c r="I48" s="2">
        <f t="shared" si="14"/>
        <v>6</v>
      </c>
      <c r="J48">
        <f t="shared" si="15"/>
        <v>6</v>
      </c>
      <c r="K48">
        <f t="shared" si="16"/>
        <v>0</v>
      </c>
      <c r="L48">
        <f t="shared" si="17"/>
        <v>1</v>
      </c>
      <c r="M48">
        <f t="shared" si="18"/>
        <v>5</v>
      </c>
    </row>
    <row r="49" spans="1:14">
      <c r="B49" s="7">
        <v>10</v>
      </c>
      <c r="C49" s="2">
        <v>8</v>
      </c>
      <c r="D49" s="2">
        <v>0</v>
      </c>
      <c r="E49" s="2">
        <v>5</v>
      </c>
      <c r="F49" s="2">
        <v>13</v>
      </c>
    </row>
    <row r="50" spans="1:14">
      <c r="B50" s="7">
        <v>11</v>
      </c>
      <c r="C50" s="2">
        <v>8</v>
      </c>
      <c r="D50" s="2">
        <v>8</v>
      </c>
      <c r="E50" s="2">
        <v>0</v>
      </c>
      <c r="F50" s="2">
        <v>16</v>
      </c>
    </row>
    <row r="51" spans="1:14">
      <c r="B51" s="7">
        <v>12</v>
      </c>
      <c r="C51" s="2">
        <v>0</v>
      </c>
      <c r="D51" s="2">
        <v>41</v>
      </c>
      <c r="E51" s="2">
        <v>6</v>
      </c>
      <c r="F51" s="2">
        <v>47</v>
      </c>
      <c r="I51" s="1" t="s">
        <v>2</v>
      </c>
    </row>
    <row r="52" spans="1:14">
      <c r="A52">
        <v>2011</v>
      </c>
      <c r="B52" s="7">
        <v>1</v>
      </c>
      <c r="C52" s="2">
        <v>10</v>
      </c>
      <c r="D52" s="2">
        <v>33</v>
      </c>
      <c r="E52" s="2">
        <v>-2</v>
      </c>
      <c r="F52" s="2">
        <v>41</v>
      </c>
      <c r="H52" s="2"/>
      <c r="I52" s="2">
        <v>2010</v>
      </c>
      <c r="J52" s="2">
        <v>2011</v>
      </c>
      <c r="K52" s="2">
        <v>2012</v>
      </c>
      <c r="L52" s="2">
        <v>2013</v>
      </c>
      <c r="M52" s="2">
        <v>2014</v>
      </c>
      <c r="N52" s="2"/>
    </row>
    <row r="53" spans="1:14">
      <c r="B53" s="7">
        <v>2</v>
      </c>
      <c r="C53" s="2">
        <v>10</v>
      </c>
      <c r="D53" s="2">
        <v>8</v>
      </c>
      <c r="E53" s="2">
        <v>2</v>
      </c>
      <c r="F53" s="2">
        <v>20</v>
      </c>
      <c r="H53" s="4">
        <v>1</v>
      </c>
      <c r="I53" s="2">
        <f>F40</f>
        <v>19</v>
      </c>
      <c r="J53">
        <f>F52</f>
        <v>41</v>
      </c>
      <c r="K53">
        <f>F64</f>
        <v>30</v>
      </c>
      <c r="L53">
        <f>F76</f>
        <v>-7</v>
      </c>
      <c r="M53">
        <f>F88</f>
        <v>10</v>
      </c>
    </row>
    <row r="54" spans="1:14">
      <c r="B54" s="7">
        <v>3</v>
      </c>
      <c r="C54" s="2">
        <v>10</v>
      </c>
      <c r="D54" s="2">
        <v>-11</v>
      </c>
      <c r="E54" s="2">
        <v>0</v>
      </c>
      <c r="F54" s="2">
        <v>-1</v>
      </c>
      <c r="H54" s="4">
        <v>2</v>
      </c>
      <c r="I54" s="2">
        <f t="shared" ref="I54:I64" si="19">F41</f>
        <v>16</v>
      </c>
      <c r="J54">
        <f t="shared" ref="J54:J64" si="20">F53</f>
        <v>20</v>
      </c>
      <c r="K54">
        <f t="shared" ref="K54:K64" si="21">F65</f>
        <v>-12</v>
      </c>
      <c r="L54">
        <f t="shared" ref="L54:L64" si="22">F77</f>
        <v>9</v>
      </c>
      <c r="M54">
        <f t="shared" ref="M54:M64" si="23">F89</f>
        <v>16</v>
      </c>
    </row>
    <row r="55" spans="1:14">
      <c r="B55" s="7">
        <v>4</v>
      </c>
      <c r="C55" s="2">
        <v>8</v>
      </c>
      <c r="D55" s="2">
        <v>2</v>
      </c>
      <c r="E55" s="2">
        <v>5</v>
      </c>
      <c r="F55" s="2">
        <v>15</v>
      </c>
      <c r="H55" s="4">
        <v>3</v>
      </c>
      <c r="I55" s="2">
        <f t="shared" si="19"/>
        <v>18</v>
      </c>
      <c r="J55">
        <f t="shared" si="20"/>
        <v>-1</v>
      </c>
      <c r="K55">
        <f t="shared" si="21"/>
        <v>-6</v>
      </c>
      <c r="L55">
        <f t="shared" si="22"/>
        <v>14</v>
      </c>
      <c r="M55">
        <f t="shared" si="23"/>
        <v>13</v>
      </c>
    </row>
    <row r="56" spans="1:14">
      <c r="B56" s="7">
        <v>5</v>
      </c>
      <c r="C56" s="2">
        <v>15</v>
      </c>
      <c r="D56" s="2">
        <v>9</v>
      </c>
      <c r="E56" s="2">
        <v>8</v>
      </c>
      <c r="F56" s="2">
        <v>32</v>
      </c>
      <c r="H56" s="4">
        <v>4</v>
      </c>
      <c r="I56" s="2">
        <f t="shared" si="19"/>
        <v>9</v>
      </c>
      <c r="J56">
        <f t="shared" si="20"/>
        <v>15</v>
      </c>
      <c r="K56">
        <f t="shared" si="21"/>
        <v>23</v>
      </c>
      <c r="L56">
        <f t="shared" si="22"/>
        <v>16</v>
      </c>
      <c r="M56">
        <f t="shared" si="23"/>
        <v>11</v>
      </c>
    </row>
    <row r="57" spans="1:14">
      <c r="B57" s="7">
        <v>6</v>
      </c>
      <c r="C57" s="2">
        <v>15</v>
      </c>
      <c r="D57" s="2">
        <v>23</v>
      </c>
      <c r="E57" s="2">
        <v>3</v>
      </c>
      <c r="F57" s="2">
        <v>41</v>
      </c>
      <c r="H57" s="4">
        <v>5</v>
      </c>
      <c r="I57" s="2">
        <f t="shared" si="19"/>
        <v>15</v>
      </c>
      <c r="J57">
        <f t="shared" si="20"/>
        <v>32</v>
      </c>
      <c r="K57">
        <f t="shared" si="21"/>
        <v>27</v>
      </c>
      <c r="L57">
        <f t="shared" si="22"/>
        <v>-8</v>
      </c>
      <c r="M57">
        <f t="shared" si="23"/>
        <v>56</v>
      </c>
    </row>
    <row r="58" spans="1:14">
      <c r="B58" s="7">
        <v>7</v>
      </c>
      <c r="C58" s="2">
        <v>6</v>
      </c>
      <c r="D58" s="2">
        <v>-28</v>
      </c>
      <c r="E58" s="2">
        <v>6</v>
      </c>
      <c r="F58" s="2">
        <v>-16</v>
      </c>
      <c r="H58" s="4">
        <v>6</v>
      </c>
      <c r="I58" s="2">
        <f t="shared" si="19"/>
        <v>66</v>
      </c>
      <c r="J58">
        <f t="shared" si="20"/>
        <v>41</v>
      </c>
      <c r="K58">
        <f t="shared" si="21"/>
        <v>12</v>
      </c>
      <c r="L58">
        <f t="shared" si="22"/>
        <v>10</v>
      </c>
      <c r="M58">
        <f t="shared" si="23"/>
        <v>19</v>
      </c>
    </row>
    <row r="59" spans="1:14">
      <c r="B59" s="7">
        <v>8</v>
      </c>
      <c r="C59" s="2">
        <v>9</v>
      </c>
      <c r="D59" s="2">
        <v>30</v>
      </c>
      <c r="E59" s="2">
        <v>-6</v>
      </c>
      <c r="F59" s="2">
        <v>33</v>
      </c>
      <c r="H59" s="4">
        <v>7</v>
      </c>
      <c r="I59" s="2">
        <f t="shared" si="19"/>
        <v>69</v>
      </c>
      <c r="J59">
        <f t="shared" si="20"/>
        <v>-16</v>
      </c>
      <c r="K59">
        <f t="shared" si="21"/>
        <v>29</v>
      </c>
      <c r="L59">
        <f t="shared" si="22"/>
        <v>48</v>
      </c>
      <c r="M59">
        <f t="shared" si="23"/>
        <v>12</v>
      </c>
    </row>
    <row r="60" spans="1:14">
      <c r="B60" s="7">
        <v>9</v>
      </c>
      <c r="C60" s="2">
        <v>8</v>
      </c>
      <c r="D60" s="2">
        <v>2</v>
      </c>
      <c r="E60" s="2">
        <v>-4</v>
      </c>
      <c r="F60" s="2">
        <v>6</v>
      </c>
      <c r="H60" s="4">
        <v>8</v>
      </c>
      <c r="I60" s="2">
        <f t="shared" si="19"/>
        <v>13</v>
      </c>
      <c r="J60">
        <f t="shared" si="20"/>
        <v>33</v>
      </c>
      <c r="K60">
        <f t="shared" si="21"/>
        <v>30</v>
      </c>
      <c r="L60">
        <f t="shared" si="22"/>
        <v>-18</v>
      </c>
      <c r="M60">
        <f t="shared" si="23"/>
        <v>-35</v>
      </c>
    </row>
    <row r="61" spans="1:14">
      <c r="B61" s="7">
        <v>10</v>
      </c>
      <c r="C61" s="2">
        <v>6</v>
      </c>
      <c r="D61" s="2">
        <v>23</v>
      </c>
      <c r="E61" s="2">
        <v>1</v>
      </c>
      <c r="F61" s="2">
        <v>30</v>
      </c>
      <c r="H61" s="4">
        <v>9</v>
      </c>
      <c r="I61" s="2">
        <f t="shared" si="19"/>
        <v>1</v>
      </c>
      <c r="J61">
        <f t="shared" si="20"/>
        <v>6</v>
      </c>
      <c r="K61">
        <f t="shared" si="21"/>
        <v>-21</v>
      </c>
      <c r="L61">
        <f t="shared" si="22"/>
        <v>-16</v>
      </c>
      <c r="M61">
        <f t="shared" si="23"/>
        <v>-19</v>
      </c>
    </row>
    <row r="62" spans="1:14">
      <c r="B62" s="7">
        <v>11</v>
      </c>
      <c r="C62" s="2">
        <v>15</v>
      </c>
      <c r="D62" s="2">
        <v>-4</v>
      </c>
      <c r="E62" s="2">
        <v>1</v>
      </c>
      <c r="F62" s="2">
        <v>12</v>
      </c>
      <c r="H62" s="4">
        <v>10</v>
      </c>
      <c r="I62" s="2">
        <f t="shared" si="19"/>
        <v>13</v>
      </c>
      <c r="J62">
        <f t="shared" si="20"/>
        <v>30</v>
      </c>
      <c r="K62">
        <f t="shared" si="21"/>
        <v>16</v>
      </c>
      <c r="L62">
        <f t="shared" si="22"/>
        <v>18</v>
      </c>
      <c r="M62">
        <f t="shared" si="23"/>
        <v>3</v>
      </c>
    </row>
    <row r="63" spans="1:14">
      <c r="B63" s="7">
        <v>12</v>
      </c>
      <c r="C63" s="2">
        <v>12</v>
      </c>
      <c r="D63" s="2">
        <v>9</v>
      </c>
      <c r="E63" s="2">
        <v>6</v>
      </c>
      <c r="F63" s="2">
        <v>27</v>
      </c>
      <c r="H63" s="4">
        <v>11</v>
      </c>
      <c r="I63" s="2">
        <f t="shared" si="19"/>
        <v>16</v>
      </c>
      <c r="J63">
        <f t="shared" si="20"/>
        <v>12</v>
      </c>
      <c r="K63">
        <f t="shared" si="21"/>
        <v>21</v>
      </c>
      <c r="L63">
        <f t="shared" si="22"/>
        <v>44</v>
      </c>
      <c r="M63">
        <f t="shared" si="23"/>
        <v>24</v>
      </c>
    </row>
    <row r="64" spans="1:14">
      <c r="A64">
        <v>2012</v>
      </c>
      <c r="B64" s="7">
        <v>1</v>
      </c>
      <c r="C64" s="2">
        <v>10</v>
      </c>
      <c r="D64" s="2">
        <v>17</v>
      </c>
      <c r="E64" s="2">
        <v>3</v>
      </c>
      <c r="F64" s="2">
        <v>30</v>
      </c>
      <c r="H64" s="4">
        <v>12</v>
      </c>
      <c r="I64" s="2">
        <f t="shared" si="19"/>
        <v>47</v>
      </c>
      <c r="J64">
        <f t="shared" si="20"/>
        <v>27</v>
      </c>
      <c r="K64">
        <f t="shared" si="21"/>
        <v>-3</v>
      </c>
      <c r="L64">
        <f t="shared" si="22"/>
        <v>29</v>
      </c>
      <c r="M64">
        <f t="shared" si="23"/>
        <v>36</v>
      </c>
    </row>
    <row r="65" spans="1:6">
      <c r="B65" s="7">
        <v>2</v>
      </c>
      <c r="C65" s="2">
        <v>-2</v>
      </c>
      <c r="D65" s="2">
        <v>-11</v>
      </c>
      <c r="E65" s="2">
        <v>1</v>
      </c>
      <c r="F65" s="2">
        <v>-12</v>
      </c>
    </row>
    <row r="66" spans="1:6">
      <c r="B66" s="7">
        <v>3</v>
      </c>
      <c r="C66" s="2">
        <v>-3</v>
      </c>
      <c r="D66" s="2">
        <v>-2</v>
      </c>
      <c r="E66" s="2">
        <v>-1</v>
      </c>
      <c r="F66" s="2">
        <v>-6</v>
      </c>
    </row>
    <row r="67" spans="1:6">
      <c r="B67" s="7">
        <v>4</v>
      </c>
      <c r="C67" s="2">
        <v>10</v>
      </c>
      <c r="D67" s="2">
        <v>10</v>
      </c>
      <c r="E67" s="2">
        <v>3</v>
      </c>
      <c r="F67" s="2">
        <v>23</v>
      </c>
    </row>
    <row r="68" spans="1:6">
      <c r="B68" s="7">
        <v>5</v>
      </c>
      <c r="C68" s="2">
        <v>5</v>
      </c>
      <c r="D68" s="2">
        <v>23</v>
      </c>
      <c r="E68" s="2">
        <v>-1</v>
      </c>
      <c r="F68" s="2">
        <v>27</v>
      </c>
    </row>
    <row r="69" spans="1:6">
      <c r="B69" s="7">
        <v>6</v>
      </c>
      <c r="C69" s="2">
        <v>1</v>
      </c>
      <c r="D69" s="2">
        <v>5</v>
      </c>
      <c r="E69" s="2">
        <v>6</v>
      </c>
      <c r="F69" s="2">
        <v>12</v>
      </c>
    </row>
    <row r="70" spans="1:6">
      <c r="B70" s="7">
        <v>7</v>
      </c>
      <c r="C70" s="2">
        <v>11</v>
      </c>
      <c r="D70" s="2">
        <v>18</v>
      </c>
      <c r="E70" s="2">
        <v>0</v>
      </c>
      <c r="F70" s="2">
        <v>29</v>
      </c>
    </row>
    <row r="71" spans="1:6">
      <c r="B71" s="7">
        <v>8</v>
      </c>
      <c r="C71" s="2">
        <v>19</v>
      </c>
      <c r="D71" s="2">
        <v>10</v>
      </c>
      <c r="E71" s="2">
        <v>1</v>
      </c>
      <c r="F71" s="2">
        <v>30</v>
      </c>
    </row>
    <row r="72" spans="1:6">
      <c r="B72" s="7">
        <v>9</v>
      </c>
      <c r="C72" s="2">
        <v>6</v>
      </c>
      <c r="D72" s="2">
        <v>-24</v>
      </c>
      <c r="E72" s="2">
        <v>-3</v>
      </c>
      <c r="F72" s="2">
        <v>-21</v>
      </c>
    </row>
    <row r="73" spans="1:6">
      <c r="B73" s="7">
        <v>10</v>
      </c>
      <c r="C73" s="2">
        <v>13</v>
      </c>
      <c r="D73" s="2">
        <v>5</v>
      </c>
      <c r="E73" s="2">
        <v>-2</v>
      </c>
      <c r="F73" s="2">
        <v>16</v>
      </c>
    </row>
    <row r="74" spans="1:6">
      <c r="B74" s="7">
        <v>11</v>
      </c>
      <c r="C74" s="2">
        <v>7</v>
      </c>
      <c r="D74" s="2">
        <v>13</v>
      </c>
      <c r="E74" s="2">
        <v>1</v>
      </c>
      <c r="F74" s="2">
        <v>21</v>
      </c>
    </row>
    <row r="75" spans="1:6">
      <c r="B75" s="7">
        <v>12</v>
      </c>
      <c r="C75" s="2">
        <v>-2</v>
      </c>
      <c r="D75" s="2">
        <v>-1</v>
      </c>
      <c r="E75" s="2">
        <v>0</v>
      </c>
      <c r="F75" s="2">
        <v>-3</v>
      </c>
    </row>
    <row r="76" spans="1:6">
      <c r="A76">
        <v>2013</v>
      </c>
      <c r="B76" s="7">
        <v>1</v>
      </c>
      <c r="C76" s="2">
        <v>6</v>
      </c>
      <c r="D76" s="2">
        <v>-11</v>
      </c>
      <c r="E76" s="2">
        <v>-2</v>
      </c>
      <c r="F76" s="2">
        <v>-7</v>
      </c>
    </row>
    <row r="77" spans="1:6">
      <c r="B77" s="7">
        <v>2</v>
      </c>
      <c r="C77" s="2">
        <v>3</v>
      </c>
      <c r="D77" s="2">
        <v>10</v>
      </c>
      <c r="E77" s="2">
        <v>-4</v>
      </c>
      <c r="F77" s="2">
        <v>9</v>
      </c>
    </row>
    <row r="78" spans="1:6">
      <c r="B78" s="7">
        <v>3</v>
      </c>
      <c r="C78" s="2">
        <v>7</v>
      </c>
      <c r="D78" s="2">
        <v>7</v>
      </c>
      <c r="E78" s="2">
        <v>0</v>
      </c>
      <c r="F78" s="2">
        <v>14</v>
      </c>
    </row>
    <row r="79" spans="1:6">
      <c r="B79" s="7">
        <v>4</v>
      </c>
      <c r="C79" s="2">
        <v>9</v>
      </c>
      <c r="D79" s="2">
        <v>7</v>
      </c>
      <c r="E79" s="2">
        <v>0</v>
      </c>
      <c r="F79" s="2">
        <v>16</v>
      </c>
    </row>
    <row r="80" spans="1:6">
      <c r="B80" s="7">
        <v>5</v>
      </c>
      <c r="C80" s="2">
        <v>12</v>
      </c>
      <c r="D80" s="2">
        <v>-19</v>
      </c>
      <c r="E80" s="2">
        <v>-1</v>
      </c>
      <c r="F80" s="2">
        <v>-8</v>
      </c>
    </row>
    <row r="81" spans="1:6">
      <c r="B81" s="7">
        <v>6</v>
      </c>
      <c r="C81" s="2">
        <v>14</v>
      </c>
      <c r="D81" s="2">
        <v>-3</v>
      </c>
      <c r="E81" s="2">
        <v>-1</v>
      </c>
      <c r="F81" s="2">
        <v>10</v>
      </c>
    </row>
    <row r="82" spans="1:6">
      <c r="B82" s="7">
        <v>7</v>
      </c>
      <c r="C82" s="2">
        <v>5</v>
      </c>
      <c r="D82" s="2">
        <v>43</v>
      </c>
      <c r="E82" s="2">
        <v>0</v>
      </c>
      <c r="F82" s="2">
        <v>48</v>
      </c>
    </row>
    <row r="83" spans="1:6">
      <c r="B83" s="7">
        <v>8</v>
      </c>
      <c r="C83" s="2">
        <v>10</v>
      </c>
      <c r="D83" s="2">
        <v>-27</v>
      </c>
      <c r="E83" s="2">
        <v>-1</v>
      </c>
      <c r="F83" s="2">
        <v>-18</v>
      </c>
    </row>
    <row r="84" spans="1:6">
      <c r="B84" s="7">
        <v>9</v>
      </c>
      <c r="C84" s="2">
        <v>8</v>
      </c>
      <c r="D84" s="2">
        <v>-13</v>
      </c>
      <c r="E84" s="2">
        <v>-11</v>
      </c>
      <c r="F84" s="2">
        <v>-16</v>
      </c>
    </row>
    <row r="85" spans="1:6">
      <c r="B85" s="7">
        <v>10</v>
      </c>
      <c r="C85" s="2">
        <v>14</v>
      </c>
      <c r="D85" s="2">
        <v>2</v>
      </c>
      <c r="E85" s="2">
        <v>2</v>
      </c>
      <c r="F85" s="2">
        <v>18</v>
      </c>
    </row>
    <row r="86" spans="1:6">
      <c r="B86" s="7">
        <v>11</v>
      </c>
      <c r="C86" s="2">
        <v>18</v>
      </c>
      <c r="D86" s="2">
        <v>26</v>
      </c>
      <c r="E86" s="2">
        <v>0</v>
      </c>
      <c r="F86" s="2">
        <v>44</v>
      </c>
    </row>
    <row r="87" spans="1:6">
      <c r="B87" s="7">
        <v>12</v>
      </c>
      <c r="C87" s="2">
        <v>6</v>
      </c>
      <c r="D87" s="2">
        <v>22</v>
      </c>
      <c r="E87" s="2">
        <v>1</v>
      </c>
      <c r="F87" s="2">
        <v>29</v>
      </c>
    </row>
    <row r="88" spans="1:6">
      <c r="A88">
        <v>2014</v>
      </c>
      <c r="B88" s="7">
        <v>1</v>
      </c>
      <c r="C88" s="2">
        <v>2</v>
      </c>
      <c r="D88" s="2">
        <v>16</v>
      </c>
      <c r="E88" s="2">
        <v>-8</v>
      </c>
      <c r="F88" s="2">
        <v>10</v>
      </c>
    </row>
    <row r="89" spans="1:6">
      <c r="B89" s="7">
        <v>2</v>
      </c>
      <c r="C89" s="2">
        <v>15</v>
      </c>
      <c r="D89" s="2">
        <v>4</v>
      </c>
      <c r="E89" s="2">
        <v>-3</v>
      </c>
      <c r="F89" s="2">
        <v>16</v>
      </c>
    </row>
    <row r="90" spans="1:6">
      <c r="B90" s="7">
        <v>3</v>
      </c>
      <c r="C90" s="2">
        <v>13</v>
      </c>
      <c r="D90" s="2">
        <v>1</v>
      </c>
      <c r="E90" s="2">
        <v>-1</v>
      </c>
      <c r="F90" s="2">
        <v>13</v>
      </c>
    </row>
    <row r="91" spans="1:6">
      <c r="B91" s="7">
        <v>4</v>
      </c>
      <c r="C91" s="2">
        <v>11</v>
      </c>
      <c r="D91" s="2">
        <v>-1</v>
      </c>
      <c r="E91" s="2">
        <v>1</v>
      </c>
      <c r="F91" s="2">
        <v>11</v>
      </c>
    </row>
    <row r="92" spans="1:6">
      <c r="B92" s="7">
        <v>5</v>
      </c>
      <c r="C92" s="2">
        <v>15</v>
      </c>
      <c r="D92" s="2">
        <v>35</v>
      </c>
      <c r="E92" s="2">
        <v>6</v>
      </c>
      <c r="F92" s="2">
        <v>56</v>
      </c>
    </row>
    <row r="93" spans="1:6">
      <c r="B93" s="7">
        <v>6</v>
      </c>
      <c r="C93" s="2">
        <v>5</v>
      </c>
      <c r="D93" s="2">
        <v>13</v>
      </c>
      <c r="E93" s="2">
        <v>1</v>
      </c>
      <c r="F93" s="2">
        <v>19</v>
      </c>
    </row>
    <row r="94" spans="1:6">
      <c r="B94" s="7">
        <v>7</v>
      </c>
      <c r="C94" s="2">
        <v>8</v>
      </c>
      <c r="D94" s="2">
        <v>-5</v>
      </c>
      <c r="E94" s="2">
        <v>9</v>
      </c>
      <c r="F94" s="2">
        <v>12</v>
      </c>
    </row>
    <row r="95" spans="1:6">
      <c r="B95" s="7">
        <v>8</v>
      </c>
      <c r="C95" s="2">
        <v>6</v>
      </c>
      <c r="D95" s="2">
        <v>-36</v>
      </c>
      <c r="E95" s="2">
        <v>-5</v>
      </c>
      <c r="F95" s="2">
        <v>-35</v>
      </c>
    </row>
    <row r="96" spans="1:6">
      <c r="B96" s="7">
        <v>9</v>
      </c>
      <c r="C96" s="2">
        <v>19</v>
      </c>
      <c r="D96" s="2">
        <v>-29</v>
      </c>
      <c r="E96" s="2">
        <v>-9</v>
      </c>
      <c r="F96" s="2">
        <v>-19</v>
      </c>
    </row>
    <row r="97" spans="2:6">
      <c r="B97" s="7">
        <v>10</v>
      </c>
      <c r="C97" s="2">
        <v>7</v>
      </c>
      <c r="D97" s="2">
        <v>0</v>
      </c>
      <c r="E97" s="2">
        <v>-4</v>
      </c>
      <c r="F97" s="2">
        <v>3</v>
      </c>
    </row>
    <row r="98" spans="2:6">
      <c r="B98" s="7">
        <v>11</v>
      </c>
      <c r="C98" s="2">
        <v>12</v>
      </c>
      <c r="D98" s="2">
        <v>-19</v>
      </c>
      <c r="E98" s="2">
        <v>31</v>
      </c>
      <c r="F98" s="2">
        <v>24</v>
      </c>
    </row>
    <row r="99" spans="2:6">
      <c r="B99" s="7">
        <v>12</v>
      </c>
      <c r="C99" s="2">
        <v>15</v>
      </c>
      <c r="D99" s="2">
        <v>16</v>
      </c>
      <c r="E99" s="2">
        <v>5</v>
      </c>
      <c r="F99" s="2">
        <v>36</v>
      </c>
    </row>
  </sheetData>
  <phoneticPr fontId="11" type="noConversion"/>
  <pageMargins left="0.75" right="0.75" top="1" bottom="1" header="0.4921259845" footer="0.492125984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V67"/>
  <sheetViews>
    <sheetView workbookViewId="0">
      <selection activeCell="F28" sqref="F28:F46"/>
    </sheetView>
  </sheetViews>
  <sheetFormatPr defaultRowHeight="12.75"/>
  <cols>
    <col min="1" max="1" width="33.28515625" customWidth="1"/>
    <col min="2" max="2" width="13.7109375" customWidth="1"/>
    <col min="3" max="3" width="13.42578125" customWidth="1"/>
    <col min="4" max="4" width="13.5703125" customWidth="1"/>
    <col min="5" max="5" width="17.5703125" customWidth="1"/>
    <col min="6" max="6" width="12.140625" customWidth="1"/>
    <col min="7" max="7" width="12.5703125" customWidth="1"/>
  </cols>
  <sheetData>
    <row r="1" spans="1:22">
      <c r="A1" s="3" t="s">
        <v>60</v>
      </c>
    </row>
    <row r="2" spans="1:22">
      <c r="F2" s="10">
        <v>42004</v>
      </c>
      <c r="G2" s="10">
        <v>41639</v>
      </c>
    </row>
    <row r="3" spans="1:22" ht="15">
      <c r="B3" s="9" t="s">
        <v>21</v>
      </c>
      <c r="C3" s="9" t="s">
        <v>22</v>
      </c>
      <c r="D3" s="9" t="s">
        <v>23</v>
      </c>
      <c r="E3" s="9" t="s">
        <v>24</v>
      </c>
      <c r="F3" s="9" t="s">
        <v>25</v>
      </c>
      <c r="J3" s="18" t="s">
        <v>82</v>
      </c>
      <c r="K3" s="16" t="s">
        <v>0</v>
      </c>
      <c r="L3" s="16" t="s">
        <v>6</v>
      </c>
      <c r="M3" s="16" t="s">
        <v>83</v>
      </c>
      <c r="N3" s="9"/>
      <c r="O3" s="9"/>
      <c r="P3" s="18" t="s">
        <v>82</v>
      </c>
      <c r="Q3" s="16" t="s">
        <v>0</v>
      </c>
      <c r="R3" s="16" t="s">
        <v>6</v>
      </c>
      <c r="S3" s="16" t="s">
        <v>83</v>
      </c>
      <c r="T3" s="11"/>
    </row>
    <row r="4" spans="1:22" ht="15">
      <c r="A4" s="9" t="s">
        <v>27</v>
      </c>
      <c r="B4" s="2">
        <v>6495</v>
      </c>
      <c r="C4" s="2">
        <v>4718</v>
      </c>
      <c r="D4" s="2">
        <v>8075</v>
      </c>
      <c r="E4" s="2">
        <v>19288</v>
      </c>
      <c r="F4" s="2">
        <v>1604761</v>
      </c>
      <c r="G4" s="2">
        <v>1585473</v>
      </c>
      <c r="H4" s="11">
        <f>E4/G4*100</f>
        <v>1.2165454725498321</v>
      </c>
      <c r="J4" s="17">
        <f>B4/F4*100</f>
        <v>0.40473316587329827</v>
      </c>
      <c r="K4" s="15">
        <f>C4/F4*100</f>
        <v>0.29400016575677002</v>
      </c>
      <c r="L4" s="15">
        <f>D4/F4*100</f>
        <v>0.50319019467696435</v>
      </c>
      <c r="M4" s="15">
        <f>E4/F4*100</f>
        <v>1.2019235263070325</v>
      </c>
      <c r="N4" s="15"/>
      <c r="O4" s="9" t="s">
        <v>42</v>
      </c>
      <c r="P4" s="11">
        <v>-0.33309780962955482</v>
      </c>
      <c r="Q4" s="11">
        <v>-0.84031492883819525</v>
      </c>
      <c r="R4" s="11">
        <v>0.26622590087816694</v>
      </c>
      <c r="S4" s="11">
        <v>-0.90718683758958307</v>
      </c>
      <c r="T4" s="11"/>
      <c r="U4" s="21"/>
      <c r="V4" s="2"/>
    </row>
    <row r="5" spans="1:22" ht="15">
      <c r="A5" s="9" t="s">
        <v>28</v>
      </c>
      <c r="B5" s="2">
        <v>166</v>
      </c>
      <c r="C5" s="2">
        <v>430</v>
      </c>
      <c r="D5" s="2">
        <v>1443</v>
      </c>
      <c r="E5" s="2">
        <v>2039</v>
      </c>
      <c r="F5" s="2">
        <v>472919</v>
      </c>
      <c r="G5" s="2">
        <v>470880</v>
      </c>
      <c r="H5" s="11">
        <f t="shared" ref="H5:H21" si="0">E5/G5*100</f>
        <v>0.43301902820251448</v>
      </c>
      <c r="J5" s="17">
        <f t="shared" ref="J5:J22" si="1">B5/F5*100</f>
        <v>3.5101148399620231E-2</v>
      </c>
      <c r="K5" s="15">
        <f t="shared" ref="K5:K22" si="2">C5/F5*100</f>
        <v>9.0924661517088556E-2</v>
      </c>
      <c r="L5" s="15">
        <f t="shared" ref="L5:L22" si="3">D5/F5*100</f>
        <v>0.30512624783525299</v>
      </c>
      <c r="M5" s="15">
        <f t="shared" ref="M5:M22" si="4">E5/F5*100</f>
        <v>0.43115205775196175</v>
      </c>
      <c r="N5" s="15"/>
      <c r="O5" s="9" t="s">
        <v>35</v>
      </c>
      <c r="P5" s="11">
        <v>-0.59292187149622089</v>
      </c>
      <c r="Q5" s="11">
        <v>-0.17675535212568097</v>
      </c>
      <c r="R5" s="11">
        <v>0.178733956813655</v>
      </c>
      <c r="S5" s="11">
        <v>-0.59094326680824683</v>
      </c>
      <c r="T5" s="11"/>
      <c r="U5" s="21"/>
      <c r="V5" s="2"/>
    </row>
    <row r="6" spans="1:22" ht="15">
      <c r="A6" s="9" t="s">
        <v>29</v>
      </c>
      <c r="B6" s="2">
        <v>-567</v>
      </c>
      <c r="C6" s="2">
        <v>-487</v>
      </c>
      <c r="D6" s="2">
        <v>526</v>
      </c>
      <c r="E6" s="2">
        <v>-528</v>
      </c>
      <c r="F6" s="2">
        <v>224028</v>
      </c>
      <c r="G6" s="2">
        <v>224556</v>
      </c>
      <c r="H6" s="11">
        <f t="shared" si="0"/>
        <v>-0.23513065783145409</v>
      </c>
      <c r="J6" s="17">
        <f t="shared" si="1"/>
        <v>-0.25309336332958382</v>
      </c>
      <c r="K6" s="15">
        <f t="shared" si="2"/>
        <v>-0.21738354134304641</v>
      </c>
      <c r="L6" s="15">
        <f t="shared" si="3"/>
        <v>0.23479207956148337</v>
      </c>
      <c r="M6" s="15">
        <f t="shared" si="4"/>
        <v>-0.23568482511114683</v>
      </c>
      <c r="N6" s="15"/>
      <c r="O6" s="9" t="s">
        <v>33</v>
      </c>
      <c r="P6" s="11">
        <v>-0.34286730424055173</v>
      </c>
      <c r="Q6" s="11">
        <v>-0.54680944468833526</v>
      </c>
      <c r="R6" s="11">
        <v>0.39399176451629037</v>
      </c>
      <c r="S6" s="11">
        <v>-0.49568498441259662</v>
      </c>
      <c r="T6" s="11"/>
      <c r="U6" s="21"/>
      <c r="V6" s="2"/>
    </row>
    <row r="7" spans="1:22" ht="15">
      <c r="A7" s="9" t="s">
        <v>30</v>
      </c>
      <c r="B7" s="2">
        <v>-126</v>
      </c>
      <c r="C7" s="2">
        <v>-367</v>
      </c>
      <c r="D7" s="2">
        <v>412</v>
      </c>
      <c r="E7" s="2">
        <v>-81</v>
      </c>
      <c r="F7" s="2">
        <v>175400</v>
      </c>
      <c r="G7" s="2">
        <v>175481</v>
      </c>
      <c r="H7" s="11">
        <f t="shared" si="0"/>
        <v>-4.6158843407548396E-2</v>
      </c>
      <c r="J7" s="17">
        <f t="shared" si="1"/>
        <v>-7.1835803876852913E-2</v>
      </c>
      <c r="K7" s="15">
        <f t="shared" si="2"/>
        <v>-0.20923603192702392</v>
      </c>
      <c r="L7" s="15">
        <f t="shared" si="3"/>
        <v>0.23489167616875714</v>
      </c>
      <c r="M7" s="15">
        <f t="shared" si="4"/>
        <v>-4.6180159635119726E-2</v>
      </c>
      <c r="N7" s="15"/>
      <c r="O7" s="9" t="s">
        <v>43</v>
      </c>
      <c r="P7" s="11">
        <v>-0.1391914790607601</v>
      </c>
      <c r="Q7" s="11">
        <v>-0.5017495213573645</v>
      </c>
      <c r="R7" s="11">
        <v>0.22831803877555512</v>
      </c>
      <c r="S7" s="11">
        <v>-0.41262296164256945</v>
      </c>
      <c r="T7" s="11"/>
      <c r="U7" s="21"/>
      <c r="V7" s="2"/>
    </row>
    <row r="8" spans="1:22" ht="15">
      <c r="A8" s="9" t="s">
        <v>31</v>
      </c>
      <c r="B8" s="2">
        <v>716</v>
      </c>
      <c r="C8" s="2">
        <v>1797</v>
      </c>
      <c r="D8" s="2">
        <v>896</v>
      </c>
      <c r="E8" s="2">
        <v>3409</v>
      </c>
      <c r="F8" s="2">
        <v>503575</v>
      </c>
      <c r="G8" s="2">
        <v>500166</v>
      </c>
      <c r="H8" s="11">
        <f t="shared" si="0"/>
        <v>0.68157371752578144</v>
      </c>
      <c r="J8" s="17">
        <f t="shared" si="1"/>
        <v>0.14218338877029241</v>
      </c>
      <c r="K8" s="15">
        <f t="shared" si="2"/>
        <v>0.35684853298912772</v>
      </c>
      <c r="L8" s="15">
        <f t="shared" si="3"/>
        <v>0.17792781611477931</v>
      </c>
      <c r="M8" s="15">
        <f t="shared" si="4"/>
        <v>0.6769597378741995</v>
      </c>
      <c r="N8" s="15"/>
      <c r="O8" s="9" t="s">
        <v>34</v>
      </c>
      <c r="P8" s="11">
        <v>-0.39526891183454849</v>
      </c>
      <c r="Q8" s="11">
        <v>-0.21242858985350013</v>
      </c>
      <c r="R8" s="11">
        <v>0.27160512559840377</v>
      </c>
      <c r="S8" s="11">
        <v>-0.33609237608964487</v>
      </c>
      <c r="T8" s="11"/>
      <c r="U8" s="21"/>
      <c r="V8" s="2"/>
    </row>
    <row r="9" spans="1:22" ht="15">
      <c r="A9" s="9" t="s">
        <v>32</v>
      </c>
      <c r="B9" s="2">
        <v>-435</v>
      </c>
      <c r="C9" s="2">
        <v>-255</v>
      </c>
      <c r="D9" s="2">
        <v>382</v>
      </c>
      <c r="E9" s="2">
        <v>-308</v>
      </c>
      <c r="F9" s="2">
        <v>202116</v>
      </c>
      <c r="G9" s="2">
        <v>202424</v>
      </c>
      <c r="H9" s="11">
        <f t="shared" si="0"/>
        <v>-0.15215587084535431</v>
      </c>
      <c r="J9" s="17">
        <f t="shared" si="1"/>
        <v>-0.21522294128124442</v>
      </c>
      <c r="K9" s="15">
        <f t="shared" si="2"/>
        <v>-0.12616517247521225</v>
      </c>
      <c r="L9" s="15">
        <f t="shared" si="3"/>
        <v>0.18900037602169051</v>
      </c>
      <c r="M9" s="15">
        <f t="shared" si="4"/>
        <v>-0.15238773773476616</v>
      </c>
      <c r="N9" s="15"/>
      <c r="O9" s="9" t="s">
        <v>39</v>
      </c>
      <c r="P9" s="11">
        <v>-7.1344376201997642E-2</v>
      </c>
      <c r="Q9" s="11">
        <v>-0.37016357507703129</v>
      </c>
      <c r="R9" s="11">
        <v>0.15768141117108175</v>
      </c>
      <c r="S9" s="11">
        <v>-0.28382654010794711</v>
      </c>
      <c r="T9" s="11"/>
      <c r="U9" s="21"/>
      <c r="V9" s="2"/>
    </row>
    <row r="10" spans="1:22" ht="15">
      <c r="A10" s="9" t="s">
        <v>33</v>
      </c>
      <c r="B10" s="2">
        <v>-617</v>
      </c>
      <c r="C10" s="2">
        <v>-984</v>
      </c>
      <c r="D10" s="2">
        <v>709</v>
      </c>
      <c r="E10" s="2">
        <v>-892</v>
      </c>
      <c r="F10" s="2">
        <v>179953</v>
      </c>
      <c r="G10" s="2">
        <v>180845</v>
      </c>
      <c r="H10" s="11">
        <f t="shared" si="0"/>
        <v>-0.49324006746108551</v>
      </c>
      <c r="J10" s="17">
        <f t="shared" si="1"/>
        <v>-0.34286730424055173</v>
      </c>
      <c r="K10" s="15">
        <f t="shared" si="2"/>
        <v>-0.54680944468833526</v>
      </c>
      <c r="L10" s="15">
        <f t="shared" si="3"/>
        <v>0.39399176451629037</v>
      </c>
      <c r="M10" s="15">
        <f t="shared" si="4"/>
        <v>-0.49568498441259662</v>
      </c>
      <c r="N10" s="15"/>
      <c r="O10" s="9" t="s">
        <v>29</v>
      </c>
      <c r="P10" s="11">
        <v>-0.25309336332958382</v>
      </c>
      <c r="Q10" s="11">
        <v>-0.21738354134304641</v>
      </c>
      <c r="R10" s="11">
        <v>0.23479207956148337</v>
      </c>
      <c r="S10" s="11">
        <v>-0.23568482511114683</v>
      </c>
      <c r="T10" s="11"/>
      <c r="U10" s="21"/>
      <c r="V10" s="2"/>
    </row>
    <row r="11" spans="1:22" ht="15">
      <c r="A11" s="9" t="s">
        <v>34</v>
      </c>
      <c r="B11" s="2">
        <v>-521</v>
      </c>
      <c r="C11" s="2">
        <v>-280</v>
      </c>
      <c r="D11" s="2">
        <v>358</v>
      </c>
      <c r="E11" s="2">
        <v>-443</v>
      </c>
      <c r="F11" s="2">
        <v>131809</v>
      </c>
      <c r="G11" s="2">
        <v>132252</v>
      </c>
      <c r="H11" s="11">
        <f t="shared" si="0"/>
        <v>-0.33496657895532772</v>
      </c>
      <c r="J11" s="17">
        <f t="shared" si="1"/>
        <v>-0.39526891183454849</v>
      </c>
      <c r="K11" s="15">
        <f t="shared" si="2"/>
        <v>-0.21242858985350013</v>
      </c>
      <c r="L11" s="15">
        <f t="shared" si="3"/>
        <v>0.27160512559840377</v>
      </c>
      <c r="M11" s="15">
        <f t="shared" si="4"/>
        <v>-0.33609237608964487</v>
      </c>
      <c r="N11" s="15"/>
      <c r="O11" s="9" t="s">
        <v>32</v>
      </c>
      <c r="P11" s="11">
        <v>-0.21522294128124442</v>
      </c>
      <c r="Q11" s="11">
        <v>-0.12616517247521225</v>
      </c>
      <c r="R11" s="11">
        <v>0.18900037602169051</v>
      </c>
      <c r="S11" s="11">
        <v>-0.15238773773476616</v>
      </c>
      <c r="T11" s="11"/>
      <c r="U11" s="21"/>
      <c r="V11" s="2"/>
    </row>
    <row r="12" spans="1:22" ht="15">
      <c r="A12" s="9" t="s">
        <v>35</v>
      </c>
      <c r="B12" s="2">
        <v>-899</v>
      </c>
      <c r="C12" s="2">
        <v>-268</v>
      </c>
      <c r="D12" s="2">
        <v>271</v>
      </c>
      <c r="E12" s="2">
        <v>-896</v>
      </c>
      <c r="F12" s="2">
        <v>151622</v>
      </c>
      <c r="G12" s="2">
        <v>152518</v>
      </c>
      <c r="H12" s="11">
        <f t="shared" si="0"/>
        <v>-0.58747164269135443</v>
      </c>
      <c r="J12" s="17">
        <f t="shared" si="1"/>
        <v>-0.59292187149622089</v>
      </c>
      <c r="K12" s="15">
        <f t="shared" si="2"/>
        <v>-0.17675535212568097</v>
      </c>
      <c r="L12" s="15">
        <f t="shared" si="3"/>
        <v>0.178733956813655</v>
      </c>
      <c r="M12" s="15">
        <f t="shared" si="4"/>
        <v>-0.59094326680824683</v>
      </c>
      <c r="N12" s="15"/>
      <c r="O12" s="9" t="s">
        <v>37</v>
      </c>
      <c r="P12" s="11">
        <v>-0.22866960267144171</v>
      </c>
      <c r="Q12" s="11">
        <v>-0.12764361418961429</v>
      </c>
      <c r="R12" s="11">
        <v>0.27101582538837538</v>
      </c>
      <c r="S12" s="11">
        <v>-8.5297391472680645E-2</v>
      </c>
      <c r="T12" s="11"/>
      <c r="U12" s="21"/>
      <c r="V12" s="2"/>
    </row>
    <row r="13" spans="1:22" ht="15">
      <c r="A13" s="9" t="s">
        <v>36</v>
      </c>
      <c r="B13" s="2">
        <v>-579</v>
      </c>
      <c r="C13" s="2">
        <v>122</v>
      </c>
      <c r="D13" s="2">
        <v>465</v>
      </c>
      <c r="E13" s="2">
        <v>8</v>
      </c>
      <c r="F13" s="2">
        <v>248438</v>
      </c>
      <c r="G13" s="2">
        <v>248430</v>
      </c>
      <c r="H13" s="11">
        <f t="shared" si="0"/>
        <v>3.2202230004427803E-3</v>
      </c>
      <c r="J13" s="17">
        <f t="shared" si="1"/>
        <v>-0.23305613472979175</v>
      </c>
      <c r="K13" s="15">
        <f t="shared" si="2"/>
        <v>4.9106819407659048E-2</v>
      </c>
      <c r="L13" s="15">
        <f t="shared" si="3"/>
        <v>0.18716943462755295</v>
      </c>
      <c r="M13" s="15">
        <f t="shared" si="4"/>
        <v>3.2201193054202655E-3</v>
      </c>
      <c r="N13" s="15"/>
      <c r="O13" s="9" t="s">
        <v>30</v>
      </c>
      <c r="P13" s="11">
        <v>-7.1835803876852913E-2</v>
      </c>
      <c r="Q13" s="11">
        <v>-0.20923603192702392</v>
      </c>
      <c r="R13" s="11">
        <v>0.23489167616875714</v>
      </c>
      <c r="S13" s="11">
        <v>-4.6180159635119726E-2</v>
      </c>
      <c r="T13" s="11"/>
      <c r="U13" s="21"/>
      <c r="V13" s="2"/>
    </row>
    <row r="14" spans="1:22" ht="15">
      <c r="A14" s="9" t="s">
        <v>37</v>
      </c>
      <c r="B14" s="2">
        <v>-378</v>
      </c>
      <c r="C14" s="2">
        <v>-211</v>
      </c>
      <c r="D14" s="2">
        <v>448</v>
      </c>
      <c r="E14" s="2">
        <v>-141</v>
      </c>
      <c r="F14" s="2">
        <v>165304</v>
      </c>
      <c r="G14" s="2">
        <v>165445</v>
      </c>
      <c r="H14" s="11">
        <f t="shared" si="0"/>
        <v>-8.5224697029224208E-2</v>
      </c>
      <c r="J14" s="17">
        <f t="shared" si="1"/>
        <v>-0.22866960267144171</v>
      </c>
      <c r="K14" s="15">
        <f t="shared" si="2"/>
        <v>-0.12764361418961429</v>
      </c>
      <c r="L14" s="15">
        <f t="shared" si="3"/>
        <v>0.27101582538837538</v>
      </c>
      <c r="M14" s="15">
        <f t="shared" si="4"/>
        <v>-8.5297391472680645E-2</v>
      </c>
      <c r="N14" s="15"/>
      <c r="O14" s="9" t="s">
        <v>36</v>
      </c>
      <c r="P14" s="11">
        <v>-0.23305613472979175</v>
      </c>
      <c r="Q14" s="11">
        <v>4.9106819407659048E-2</v>
      </c>
      <c r="R14" s="11">
        <v>0.18716943462755295</v>
      </c>
      <c r="S14" s="11">
        <v>3.2201193054202655E-3</v>
      </c>
      <c r="T14" s="11"/>
      <c r="U14" s="21"/>
      <c r="V14" s="2"/>
    </row>
    <row r="15" spans="1:22" ht="15">
      <c r="A15" s="9" t="s">
        <v>38</v>
      </c>
      <c r="B15" s="2">
        <v>38</v>
      </c>
      <c r="C15" s="2">
        <v>-406</v>
      </c>
      <c r="D15" s="2">
        <v>435</v>
      </c>
      <c r="E15" s="2">
        <v>67</v>
      </c>
      <c r="F15" s="2">
        <v>275387</v>
      </c>
      <c r="G15" s="2">
        <v>275320</v>
      </c>
      <c r="H15" s="11">
        <f t="shared" si="0"/>
        <v>2.4335318901641725E-2</v>
      </c>
      <c r="J15" s="17">
        <f t="shared" si="1"/>
        <v>1.3798763195067306E-2</v>
      </c>
      <c r="K15" s="15">
        <f t="shared" si="2"/>
        <v>-0.14742889097887699</v>
      </c>
      <c r="L15" s="15">
        <f t="shared" si="3"/>
        <v>0.15795952604879679</v>
      </c>
      <c r="M15" s="15">
        <f t="shared" si="4"/>
        <v>2.432939826498709E-2</v>
      </c>
      <c r="N15" s="15"/>
      <c r="O15" s="9" t="s">
        <v>38</v>
      </c>
      <c r="P15" s="11">
        <v>1.3798763195067306E-2</v>
      </c>
      <c r="Q15" s="11">
        <v>-0.14742889097887699</v>
      </c>
      <c r="R15" s="11">
        <v>0.15795952604879679</v>
      </c>
      <c r="S15" s="11">
        <v>2.432939826498709E-2</v>
      </c>
      <c r="T15" s="11"/>
      <c r="U15" s="21"/>
      <c r="V15" s="2"/>
    </row>
    <row r="16" spans="1:22" ht="15">
      <c r="A16" s="9" t="s">
        <v>39</v>
      </c>
      <c r="B16" s="2">
        <v>-138</v>
      </c>
      <c r="C16" s="2">
        <v>-716</v>
      </c>
      <c r="D16" s="2">
        <v>305</v>
      </c>
      <c r="E16" s="2">
        <v>-549</v>
      </c>
      <c r="F16" s="2">
        <v>193428</v>
      </c>
      <c r="G16" s="2">
        <v>193977</v>
      </c>
      <c r="H16" s="11">
        <f t="shared" si="0"/>
        <v>-0.28302324502389459</v>
      </c>
      <c r="J16" s="17">
        <f t="shared" si="1"/>
        <v>-7.1344376201997642E-2</v>
      </c>
      <c r="K16" s="15">
        <f t="shared" si="2"/>
        <v>-0.37016357507703129</v>
      </c>
      <c r="L16" s="15">
        <f t="shared" si="3"/>
        <v>0.15768141117108175</v>
      </c>
      <c r="M16" s="15">
        <f t="shared" si="4"/>
        <v>-0.28382654010794711</v>
      </c>
      <c r="N16" s="15"/>
      <c r="O16" s="9" t="s">
        <v>13</v>
      </c>
      <c r="P16" s="11">
        <v>0.33258296420013067</v>
      </c>
      <c r="Q16" s="11">
        <v>-0.32677365478178783</v>
      </c>
      <c r="R16" s="11">
        <v>0.2527049596979159</v>
      </c>
      <c r="S16" s="11">
        <v>0.2585142691162588</v>
      </c>
      <c r="T16" s="11"/>
      <c r="U16" s="21"/>
      <c r="V16" s="2"/>
    </row>
    <row r="17" spans="1:22" ht="15">
      <c r="A17" s="9" t="s">
        <v>40</v>
      </c>
      <c r="B17" s="2">
        <v>403</v>
      </c>
      <c r="C17" s="2">
        <v>-569</v>
      </c>
      <c r="D17" s="2">
        <v>1021</v>
      </c>
      <c r="E17" s="2">
        <v>855</v>
      </c>
      <c r="F17" s="2">
        <v>181239</v>
      </c>
      <c r="G17" s="2">
        <v>180384</v>
      </c>
      <c r="H17" s="11">
        <f t="shared" si="0"/>
        <v>0.47398882384246943</v>
      </c>
      <c r="J17" s="17">
        <f t="shared" si="1"/>
        <v>0.22235832243612028</v>
      </c>
      <c r="K17" s="15">
        <f t="shared" si="2"/>
        <v>-0.31395008800534102</v>
      </c>
      <c r="L17" s="15">
        <f t="shared" si="3"/>
        <v>0.56334453401309881</v>
      </c>
      <c r="M17" s="15">
        <f t="shared" si="4"/>
        <v>0.47175276844387798</v>
      </c>
      <c r="N17" s="15"/>
      <c r="O17" s="9" t="s">
        <v>28</v>
      </c>
      <c r="P17" s="11">
        <v>3.5101148399620231E-2</v>
      </c>
      <c r="Q17" s="11">
        <v>9.0924661517088556E-2</v>
      </c>
      <c r="R17" s="11">
        <v>0.30512624783525299</v>
      </c>
      <c r="S17" s="11">
        <v>0.43115205775196175</v>
      </c>
      <c r="T17" s="11"/>
      <c r="U17" s="21"/>
      <c r="V17" s="2"/>
    </row>
    <row r="18" spans="1:22" ht="15">
      <c r="A18" s="9" t="s">
        <v>13</v>
      </c>
      <c r="B18" s="2">
        <v>229</v>
      </c>
      <c r="C18" s="2">
        <v>-225</v>
      </c>
      <c r="D18" s="2">
        <v>174</v>
      </c>
      <c r="E18" s="2">
        <v>178</v>
      </c>
      <c r="F18" s="2">
        <v>68855</v>
      </c>
      <c r="G18" s="2">
        <v>68677</v>
      </c>
      <c r="H18" s="11">
        <f t="shared" si="0"/>
        <v>0.25918429750862737</v>
      </c>
      <c r="J18" s="17">
        <f t="shared" si="1"/>
        <v>0.33258296420013067</v>
      </c>
      <c r="K18" s="15">
        <f t="shared" si="2"/>
        <v>-0.32677365478178783</v>
      </c>
      <c r="L18" s="15">
        <f t="shared" si="3"/>
        <v>0.2527049596979159</v>
      </c>
      <c r="M18" s="15">
        <f t="shared" si="4"/>
        <v>0.2585142691162588</v>
      </c>
      <c r="N18" s="15"/>
      <c r="O18" s="9" t="s">
        <v>40</v>
      </c>
      <c r="P18" s="11">
        <v>0.22235832243612028</v>
      </c>
      <c r="Q18" s="11">
        <v>-0.31395008800534102</v>
      </c>
      <c r="R18" s="11">
        <v>0.56334453401309881</v>
      </c>
      <c r="S18" s="11">
        <v>0.47175276844387798</v>
      </c>
      <c r="T18" s="11"/>
      <c r="U18" s="21"/>
      <c r="V18" s="2"/>
    </row>
    <row r="19" spans="1:22" ht="15">
      <c r="A19" s="9" t="s">
        <v>41</v>
      </c>
      <c r="B19" s="2">
        <v>2178</v>
      </c>
      <c r="C19" s="2">
        <v>-804</v>
      </c>
      <c r="D19" s="2">
        <v>850</v>
      </c>
      <c r="E19" s="2">
        <v>2224</v>
      </c>
      <c r="F19" s="2">
        <v>405511</v>
      </c>
      <c r="G19" s="2">
        <v>403287</v>
      </c>
      <c r="H19" s="11">
        <f t="shared" si="0"/>
        <v>0.55146830916940037</v>
      </c>
      <c r="J19" s="17">
        <f t="shared" si="1"/>
        <v>0.53710010332642022</v>
      </c>
      <c r="K19" s="15">
        <f t="shared" si="2"/>
        <v>-0.19826835770176396</v>
      </c>
      <c r="L19" s="15">
        <f t="shared" si="3"/>
        <v>0.2096120697095763</v>
      </c>
      <c r="M19" s="15">
        <f t="shared" si="4"/>
        <v>0.54844381533423259</v>
      </c>
      <c r="N19" s="15"/>
      <c r="O19" s="9" t="s">
        <v>41</v>
      </c>
      <c r="P19" s="11">
        <v>0.53710010332642022</v>
      </c>
      <c r="Q19" s="11">
        <v>-0.19826835770176396</v>
      </c>
      <c r="R19" s="11">
        <v>0.2096120697095763</v>
      </c>
      <c r="S19" s="11">
        <v>0.54844381533423259</v>
      </c>
      <c r="T19" s="11"/>
      <c r="U19" s="21"/>
      <c r="V19" s="2"/>
    </row>
    <row r="20" spans="1:22" ht="15">
      <c r="A20" s="9" t="s">
        <v>42</v>
      </c>
      <c r="B20" s="2">
        <v>-264</v>
      </c>
      <c r="C20" s="2">
        <v>-666</v>
      </c>
      <c r="D20" s="2">
        <v>211</v>
      </c>
      <c r="E20" s="2">
        <v>-719</v>
      </c>
      <c r="F20" s="2">
        <v>79256</v>
      </c>
      <c r="G20" s="2">
        <v>79975</v>
      </c>
      <c r="H20" s="11">
        <f t="shared" si="0"/>
        <v>-0.89903094717099097</v>
      </c>
      <c r="J20" s="17">
        <f t="shared" si="1"/>
        <v>-0.33309780962955482</v>
      </c>
      <c r="K20" s="15">
        <f t="shared" si="2"/>
        <v>-0.84031492883819525</v>
      </c>
      <c r="L20" s="15">
        <f t="shared" si="3"/>
        <v>0.26622590087816694</v>
      </c>
      <c r="M20" s="15">
        <f t="shared" si="4"/>
        <v>-0.90718683758958307</v>
      </c>
      <c r="N20" s="15"/>
      <c r="O20" s="9" t="s">
        <v>31</v>
      </c>
      <c r="P20" s="11">
        <v>0.14218338877029241</v>
      </c>
      <c r="Q20" s="11">
        <v>0.35684853298912772</v>
      </c>
      <c r="R20" s="11">
        <v>0.17792781611477931</v>
      </c>
      <c r="S20" s="11">
        <v>0.6769597378741995</v>
      </c>
      <c r="T20" s="11"/>
      <c r="U20" s="21"/>
      <c r="V20" s="2"/>
    </row>
    <row r="21" spans="1:22" ht="15">
      <c r="A21" s="9" t="s">
        <v>43</v>
      </c>
      <c r="B21" s="2">
        <v>-253</v>
      </c>
      <c r="C21" s="2">
        <v>-912</v>
      </c>
      <c r="D21" s="2">
        <v>415</v>
      </c>
      <c r="E21" s="2">
        <v>-750</v>
      </c>
      <c r="F21" s="2">
        <v>181764</v>
      </c>
      <c r="G21" s="2">
        <v>182514</v>
      </c>
      <c r="H21" s="11">
        <f t="shared" si="0"/>
        <v>-0.41092738091324504</v>
      </c>
      <c r="J21" s="17">
        <f t="shared" si="1"/>
        <v>-0.1391914790607601</v>
      </c>
      <c r="K21" s="15">
        <f t="shared" si="2"/>
        <v>-0.5017495213573645</v>
      </c>
      <c r="L21" s="15">
        <f t="shared" si="3"/>
        <v>0.22831803877555512</v>
      </c>
      <c r="M21" s="15">
        <f t="shared" si="4"/>
        <v>-0.41262296164256945</v>
      </c>
      <c r="N21" s="15"/>
      <c r="O21" s="9" t="s">
        <v>44</v>
      </c>
      <c r="P21" s="11">
        <v>0.12446411284746232</v>
      </c>
      <c r="Q21" s="11">
        <v>0.28695892684276036</v>
      </c>
      <c r="R21" s="11">
        <v>0.48056976904992399</v>
      </c>
      <c r="S21" s="11">
        <v>0.89199280874014653</v>
      </c>
      <c r="T21" s="11"/>
      <c r="U21" s="21"/>
      <c r="V21" s="2"/>
    </row>
    <row r="22" spans="1:22" ht="15">
      <c r="A22" s="9" t="s">
        <v>44</v>
      </c>
      <c r="B22" s="2">
        <v>36</v>
      </c>
      <c r="C22" s="2">
        <v>83</v>
      </c>
      <c r="D22" s="2">
        <v>139</v>
      </c>
      <c r="E22" s="2">
        <v>258</v>
      </c>
      <c r="F22" s="2">
        <v>28924</v>
      </c>
      <c r="G22" s="2">
        <v>28666</v>
      </c>
      <c r="H22" s="11">
        <f>E22/G22*100</f>
        <v>0.9000209307193191</v>
      </c>
      <c r="J22" s="17">
        <f t="shared" si="1"/>
        <v>0.12446411284746232</v>
      </c>
      <c r="K22" s="15">
        <f t="shared" si="2"/>
        <v>0.28695892684276036</v>
      </c>
      <c r="L22" s="15">
        <f t="shared" si="3"/>
        <v>0.48056976904992399</v>
      </c>
      <c r="M22" s="15">
        <f t="shared" si="4"/>
        <v>0.89199280874014653</v>
      </c>
      <c r="N22" s="15"/>
      <c r="O22" s="9" t="s">
        <v>27</v>
      </c>
      <c r="P22" s="11">
        <v>0.40473316587329827</v>
      </c>
      <c r="Q22" s="11">
        <v>0.29400016575677002</v>
      </c>
      <c r="R22" s="11">
        <v>0.50319019467696435</v>
      </c>
      <c r="S22" s="11">
        <v>1.2019235263070325</v>
      </c>
      <c r="T22" s="11"/>
      <c r="U22" s="21"/>
      <c r="V22" s="2"/>
    </row>
    <row r="23" spans="1:22" ht="15">
      <c r="B23" s="2"/>
      <c r="C23" s="2"/>
      <c r="D23" s="2"/>
      <c r="E23" s="2"/>
      <c r="F23" s="2"/>
      <c r="G23" s="2"/>
      <c r="H23" s="11"/>
      <c r="J23" s="17"/>
      <c r="K23" s="15"/>
      <c r="L23" s="15"/>
      <c r="M23" s="15"/>
      <c r="N23" s="15"/>
      <c r="O23" s="15"/>
      <c r="P23" s="11"/>
      <c r="Q23" s="11"/>
      <c r="R23" s="11"/>
      <c r="S23" s="11"/>
      <c r="U23" s="21"/>
      <c r="V23" s="2"/>
    </row>
    <row r="24" spans="1:22" ht="15">
      <c r="A24" s="9" t="s">
        <v>26</v>
      </c>
      <c r="B24" s="2">
        <v>5484</v>
      </c>
      <c r="C24" s="2">
        <v>0</v>
      </c>
      <c r="D24" s="2">
        <v>17535</v>
      </c>
      <c r="E24" s="2">
        <v>23019</v>
      </c>
      <c r="F24" s="2">
        <v>5474289</v>
      </c>
      <c r="G24" s="2">
        <v>5451270</v>
      </c>
      <c r="H24" s="11">
        <f>E24/G24*100</f>
        <v>0.42226857227765274</v>
      </c>
      <c r="J24" s="17">
        <f>B24/F24*100</f>
        <v>0.10017739289979027</v>
      </c>
      <c r="K24" s="15">
        <f>C24/F24*100</f>
        <v>0</v>
      </c>
      <c r="L24" s="15">
        <f>D24/F24*100</f>
        <v>0.32031556974796177</v>
      </c>
      <c r="M24" s="15">
        <f>E24/F24*100</f>
        <v>0.42049296264775204</v>
      </c>
      <c r="N24" s="15"/>
      <c r="O24" s="15"/>
      <c r="P24" s="11"/>
      <c r="Q24" s="11"/>
      <c r="R24" s="11"/>
      <c r="S24" s="11"/>
    </row>
    <row r="27" spans="1:22" ht="15">
      <c r="B27" t="s">
        <v>62</v>
      </c>
      <c r="F27" t="s">
        <v>62</v>
      </c>
      <c r="I27" s="22">
        <f>D24-D4</f>
        <v>9460</v>
      </c>
      <c r="J27" s="2">
        <f>F24-F4</f>
        <v>3869528</v>
      </c>
    </row>
    <row r="28" spans="1:22" ht="15">
      <c r="A28" s="9" t="s">
        <v>35</v>
      </c>
      <c r="B28" s="2">
        <v>-896</v>
      </c>
      <c r="E28" s="9" t="s">
        <v>27</v>
      </c>
      <c r="F28" s="23">
        <v>1604761</v>
      </c>
      <c r="I28" s="22"/>
      <c r="J28" s="2">
        <f>I27/J27*100</f>
        <v>0.24447426146031245</v>
      </c>
    </row>
    <row r="29" spans="1:22" ht="15">
      <c r="A29" s="9" t="s">
        <v>33</v>
      </c>
      <c r="B29" s="2">
        <v>-892</v>
      </c>
      <c r="E29" s="9" t="s">
        <v>31</v>
      </c>
      <c r="F29" s="23">
        <v>503575</v>
      </c>
      <c r="I29" s="22"/>
      <c r="J29" s="2"/>
    </row>
    <row r="30" spans="1:22" ht="15">
      <c r="A30" s="9" t="s">
        <v>43</v>
      </c>
      <c r="B30" s="2">
        <v>-750</v>
      </c>
      <c r="E30" s="9" t="s">
        <v>28</v>
      </c>
      <c r="F30" s="23">
        <v>472919</v>
      </c>
      <c r="I30" s="22"/>
      <c r="J30" s="2"/>
    </row>
    <row r="31" spans="1:22" ht="15">
      <c r="A31" s="9" t="s">
        <v>42</v>
      </c>
      <c r="B31" s="2">
        <v>-719</v>
      </c>
      <c r="E31" s="9" t="s">
        <v>41</v>
      </c>
      <c r="F31" s="23">
        <v>405511</v>
      </c>
      <c r="I31" s="22"/>
      <c r="J31" s="2"/>
    </row>
    <row r="32" spans="1:22" ht="15">
      <c r="A32" s="9" t="s">
        <v>39</v>
      </c>
      <c r="B32" s="2">
        <v>-549</v>
      </c>
      <c r="E32" s="9" t="s">
        <v>38</v>
      </c>
      <c r="F32" s="23">
        <v>275387</v>
      </c>
      <c r="I32" s="22"/>
      <c r="J32" s="2"/>
    </row>
    <row r="33" spans="1:10" ht="15">
      <c r="A33" s="9" t="s">
        <v>29</v>
      </c>
      <c r="B33" s="2">
        <v>-528</v>
      </c>
      <c r="E33" s="9" t="s">
        <v>36</v>
      </c>
      <c r="F33" s="23">
        <v>248438</v>
      </c>
      <c r="I33" s="22"/>
      <c r="J33" s="2"/>
    </row>
    <row r="34" spans="1:10" ht="15">
      <c r="A34" s="9" t="s">
        <v>34</v>
      </c>
      <c r="B34" s="2">
        <v>-443</v>
      </c>
      <c r="E34" s="9" t="s">
        <v>29</v>
      </c>
      <c r="F34" s="23">
        <v>224028</v>
      </c>
      <c r="I34" s="22"/>
      <c r="J34" s="2"/>
    </row>
    <row r="35" spans="1:10" ht="15">
      <c r="A35" s="9" t="s">
        <v>32</v>
      </c>
      <c r="B35" s="2">
        <v>-308</v>
      </c>
      <c r="E35" s="9" t="s">
        <v>32</v>
      </c>
      <c r="F35" s="23">
        <v>202116</v>
      </c>
      <c r="I35" s="22"/>
      <c r="J35" s="2"/>
    </row>
    <row r="36" spans="1:10" ht="15">
      <c r="A36" s="9" t="s">
        <v>37</v>
      </c>
      <c r="B36" s="2">
        <v>-141</v>
      </c>
      <c r="E36" s="9" t="s">
        <v>39</v>
      </c>
      <c r="F36" s="23">
        <v>193428</v>
      </c>
      <c r="I36" s="22"/>
      <c r="J36" s="2"/>
    </row>
    <row r="37" spans="1:10" ht="15">
      <c r="A37" s="9" t="s">
        <v>30</v>
      </c>
      <c r="B37" s="2">
        <v>-81</v>
      </c>
      <c r="E37" s="9" t="s">
        <v>43</v>
      </c>
      <c r="F37" s="23">
        <v>181764</v>
      </c>
      <c r="I37" s="22"/>
      <c r="J37" s="2"/>
    </row>
    <row r="38" spans="1:10" ht="15">
      <c r="A38" s="9" t="s">
        <v>36</v>
      </c>
      <c r="B38" s="2">
        <v>8</v>
      </c>
      <c r="E38" s="9" t="s">
        <v>40</v>
      </c>
      <c r="F38" s="23">
        <v>181239</v>
      </c>
      <c r="I38" s="22"/>
      <c r="J38" s="2"/>
    </row>
    <row r="39" spans="1:10" ht="15">
      <c r="A39" s="9" t="s">
        <v>38</v>
      </c>
      <c r="B39" s="2">
        <v>67</v>
      </c>
      <c r="E39" s="9" t="s">
        <v>33</v>
      </c>
      <c r="F39" s="23">
        <v>179953</v>
      </c>
      <c r="I39" s="22"/>
      <c r="J39" s="2"/>
    </row>
    <row r="40" spans="1:10" ht="15">
      <c r="A40" s="9" t="s">
        <v>13</v>
      </c>
      <c r="B40" s="2">
        <v>178</v>
      </c>
      <c r="E40" s="9" t="s">
        <v>30</v>
      </c>
      <c r="F40" s="23">
        <v>175400</v>
      </c>
      <c r="I40" s="22"/>
      <c r="J40" s="2"/>
    </row>
    <row r="41" spans="1:10" ht="15">
      <c r="A41" s="9" t="s">
        <v>44</v>
      </c>
      <c r="B41" s="2">
        <v>258</v>
      </c>
      <c r="E41" s="9" t="s">
        <v>37</v>
      </c>
      <c r="F41" s="23">
        <v>165304</v>
      </c>
      <c r="I41" s="22"/>
      <c r="J41" s="2"/>
    </row>
    <row r="42" spans="1:10" ht="15">
      <c r="A42" s="9" t="s">
        <v>40</v>
      </c>
      <c r="B42" s="2">
        <v>855</v>
      </c>
      <c r="E42" s="9" t="s">
        <v>35</v>
      </c>
      <c r="F42" s="23">
        <v>151622</v>
      </c>
      <c r="I42" s="22"/>
      <c r="J42" s="2"/>
    </row>
    <row r="43" spans="1:10" ht="15">
      <c r="A43" s="9" t="s">
        <v>28</v>
      </c>
      <c r="B43" s="2">
        <v>2039</v>
      </c>
      <c r="E43" s="9" t="s">
        <v>34</v>
      </c>
      <c r="F43" s="23">
        <v>131809</v>
      </c>
      <c r="I43" s="22"/>
      <c r="J43" s="2"/>
    </row>
    <row r="44" spans="1:10" ht="15">
      <c r="A44" s="9" t="s">
        <v>41</v>
      </c>
      <c r="B44" s="2">
        <v>2224</v>
      </c>
      <c r="E44" s="9" t="s">
        <v>42</v>
      </c>
      <c r="F44" s="23">
        <v>79256</v>
      </c>
      <c r="I44" s="22"/>
      <c r="J44" s="2"/>
    </row>
    <row r="45" spans="1:10" ht="15">
      <c r="A45" s="9" t="s">
        <v>31</v>
      </c>
      <c r="B45" s="2">
        <v>3409</v>
      </c>
      <c r="E45" s="9" t="s">
        <v>13</v>
      </c>
      <c r="F45" s="23">
        <v>68855</v>
      </c>
      <c r="I45" s="22"/>
      <c r="J45" s="2"/>
    </row>
    <row r="46" spans="1:10" ht="15">
      <c r="A46" s="9" t="s">
        <v>27</v>
      </c>
      <c r="B46" s="2">
        <v>19288</v>
      </c>
      <c r="E46" s="9" t="s">
        <v>44</v>
      </c>
      <c r="F46" s="23">
        <v>28924</v>
      </c>
      <c r="I46" s="22"/>
      <c r="J46" s="2"/>
    </row>
    <row r="48" spans="1:10">
      <c r="B48" t="s">
        <v>62</v>
      </c>
    </row>
    <row r="49" spans="1:2" ht="15">
      <c r="A49" s="9" t="s">
        <v>42</v>
      </c>
      <c r="B49" s="11">
        <v>-0.89903094717099097</v>
      </c>
    </row>
    <row r="50" spans="1:2" ht="15">
      <c r="A50" s="9" t="s">
        <v>35</v>
      </c>
      <c r="B50" s="11">
        <v>-0.58747164269135443</v>
      </c>
    </row>
    <row r="51" spans="1:2" ht="15">
      <c r="A51" s="9" t="s">
        <v>33</v>
      </c>
      <c r="B51" s="11">
        <v>-0.49324006746108551</v>
      </c>
    </row>
    <row r="52" spans="1:2" ht="15">
      <c r="A52" s="9" t="s">
        <v>43</v>
      </c>
      <c r="B52" s="11">
        <v>-0.41092738091324504</v>
      </c>
    </row>
    <row r="53" spans="1:2" ht="15">
      <c r="A53" s="9" t="s">
        <v>34</v>
      </c>
      <c r="B53" s="11">
        <v>-0.33496657895532772</v>
      </c>
    </row>
    <row r="54" spans="1:2" ht="15">
      <c r="A54" s="9" t="s">
        <v>39</v>
      </c>
      <c r="B54" s="11">
        <v>-0.28302324502389459</v>
      </c>
    </row>
    <row r="55" spans="1:2" ht="15">
      <c r="A55" s="9" t="s">
        <v>29</v>
      </c>
      <c r="B55" s="11">
        <v>-0.23513065783145409</v>
      </c>
    </row>
    <row r="56" spans="1:2" ht="15">
      <c r="A56" s="9" t="s">
        <v>32</v>
      </c>
      <c r="B56" s="11">
        <v>-0.15215587084535431</v>
      </c>
    </row>
    <row r="57" spans="1:2" ht="15">
      <c r="A57" s="9" t="s">
        <v>37</v>
      </c>
      <c r="B57" s="11">
        <v>-8.5224697029224208E-2</v>
      </c>
    </row>
    <row r="58" spans="1:2" ht="15">
      <c r="A58" s="9" t="s">
        <v>30</v>
      </c>
      <c r="B58" s="11">
        <v>-4.6158843407548396E-2</v>
      </c>
    </row>
    <row r="59" spans="1:2" ht="15">
      <c r="A59" s="9" t="s">
        <v>36</v>
      </c>
      <c r="B59" s="11">
        <v>3.2202230004427803E-3</v>
      </c>
    </row>
    <row r="60" spans="1:2" ht="15">
      <c r="A60" s="9" t="s">
        <v>38</v>
      </c>
      <c r="B60" s="11">
        <v>2.4335318901641725E-2</v>
      </c>
    </row>
    <row r="61" spans="1:2" ht="15">
      <c r="A61" s="9" t="s">
        <v>13</v>
      </c>
      <c r="B61" s="11">
        <v>0.25918429750862737</v>
      </c>
    </row>
    <row r="62" spans="1:2" ht="15">
      <c r="A62" s="9" t="s">
        <v>28</v>
      </c>
      <c r="B62" s="11">
        <v>0.43301902820251448</v>
      </c>
    </row>
    <row r="63" spans="1:2" ht="15">
      <c r="A63" s="9" t="s">
        <v>40</v>
      </c>
      <c r="B63" s="11">
        <v>0.47398882384246943</v>
      </c>
    </row>
    <row r="64" spans="1:2" ht="15">
      <c r="A64" s="9" t="s">
        <v>41</v>
      </c>
      <c r="B64" s="11">
        <v>0.55146830916940037</v>
      </c>
    </row>
    <row r="65" spans="1:2" ht="15">
      <c r="A65" s="9" t="s">
        <v>31</v>
      </c>
      <c r="B65" s="11">
        <v>0.68157371752578144</v>
      </c>
    </row>
    <row r="66" spans="1:2" ht="15">
      <c r="A66" s="9" t="s">
        <v>44</v>
      </c>
      <c r="B66" s="11">
        <v>0.9000209307193191</v>
      </c>
    </row>
    <row r="67" spans="1:2" ht="15">
      <c r="A67" s="9" t="s">
        <v>27</v>
      </c>
      <c r="B67" s="11">
        <v>1.2165454725498321</v>
      </c>
    </row>
  </sheetData>
  <sortState ref="A49:B67">
    <sortCondition ref="B49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S157"/>
  <sheetViews>
    <sheetView workbookViewId="0">
      <selection activeCell="B139" sqref="B139"/>
    </sheetView>
  </sheetViews>
  <sheetFormatPr defaultRowHeight="12.75"/>
  <cols>
    <col min="1" max="1" width="22.140625" customWidth="1"/>
    <col min="2" max="3" width="14.28515625" customWidth="1"/>
    <col min="4" max="4" width="12.5703125" customWidth="1"/>
    <col min="5" max="6" width="12.140625" customWidth="1"/>
    <col min="7" max="7" width="12.28515625" customWidth="1"/>
  </cols>
  <sheetData>
    <row r="1" spans="1:19">
      <c r="A1" s="3" t="s">
        <v>61</v>
      </c>
    </row>
    <row r="2" spans="1:19">
      <c r="F2" s="24">
        <v>42004</v>
      </c>
      <c r="G2" s="10">
        <v>41639</v>
      </c>
    </row>
    <row r="3" spans="1:19" ht="15">
      <c r="B3" s="9" t="s">
        <v>21</v>
      </c>
      <c r="C3" s="9" t="s">
        <v>22</v>
      </c>
      <c r="D3" s="9" t="s">
        <v>23</v>
      </c>
      <c r="E3" s="9" t="s">
        <v>24</v>
      </c>
      <c r="F3" s="9" t="s">
        <v>25</v>
      </c>
      <c r="J3" s="18" t="s">
        <v>82</v>
      </c>
      <c r="K3" s="16" t="s">
        <v>0</v>
      </c>
      <c r="L3" s="16" t="s">
        <v>6</v>
      </c>
      <c r="M3" s="16" t="s">
        <v>83</v>
      </c>
      <c r="P3" s="18" t="s">
        <v>82</v>
      </c>
      <c r="Q3" s="16" t="s">
        <v>0</v>
      </c>
      <c r="R3" s="16" t="s">
        <v>6</v>
      </c>
      <c r="S3" s="16" t="s">
        <v>83</v>
      </c>
    </row>
    <row r="4" spans="1:19" ht="15">
      <c r="A4" s="20" t="s">
        <v>15</v>
      </c>
      <c r="B4" s="2">
        <v>403</v>
      </c>
      <c r="C4" s="2">
        <v>-569</v>
      </c>
      <c r="D4" s="2">
        <v>1021</v>
      </c>
      <c r="E4" s="2">
        <v>855</v>
      </c>
      <c r="F4" s="2">
        <v>181239</v>
      </c>
      <c r="G4" s="2">
        <v>180384</v>
      </c>
      <c r="H4" s="11">
        <f>E4/G4*100</f>
        <v>0.47398882384246943</v>
      </c>
      <c r="J4" s="17">
        <f>B4/F4*100</f>
        <v>0.22235832243612028</v>
      </c>
      <c r="K4" s="15">
        <f>C4/F4*100</f>
        <v>-0.31395008800534102</v>
      </c>
      <c r="L4" s="15">
        <f>D4/F4*100</f>
        <v>0.56334453401309881</v>
      </c>
      <c r="M4" s="15">
        <f>E4/F4*100</f>
        <v>0.47175276844387798</v>
      </c>
      <c r="O4" s="20" t="s">
        <v>52</v>
      </c>
      <c r="P4" s="11">
        <v>-0.73035349108968739</v>
      </c>
      <c r="Q4" s="11">
        <v>-2.5854513584574934</v>
      </c>
      <c r="R4" s="11">
        <v>1.0517090271691498</v>
      </c>
      <c r="S4" s="11">
        <v>-2.2640958223780308</v>
      </c>
    </row>
    <row r="5" spans="1:19" ht="15">
      <c r="A5" s="20" t="s">
        <v>45</v>
      </c>
      <c r="B5" s="2">
        <v>-6</v>
      </c>
      <c r="C5" s="2">
        <v>-17</v>
      </c>
      <c r="D5" s="2">
        <v>7</v>
      </c>
      <c r="E5" s="2">
        <v>-16</v>
      </c>
      <c r="F5" s="2">
        <v>4838</v>
      </c>
      <c r="G5" s="2">
        <v>4854</v>
      </c>
      <c r="H5" s="11">
        <f t="shared" ref="H5:H19" si="0">E5/G5*100</f>
        <v>-0.3296250515039143</v>
      </c>
      <c r="J5" s="17">
        <f t="shared" ref="J5:J19" si="1">B5/F5*100</f>
        <v>-0.12401818933443572</v>
      </c>
      <c r="K5" s="15">
        <f t="shared" ref="K5:K19" si="2">C5/F5*100</f>
        <v>-0.35138486978090122</v>
      </c>
      <c r="L5" s="15">
        <f t="shared" ref="L5:L19" si="3">D5/F5*100</f>
        <v>0.14468788755684167</v>
      </c>
      <c r="M5" s="15">
        <f t="shared" ref="M5:M19" si="4">E5/F5*100</f>
        <v>-0.33071517155849522</v>
      </c>
      <c r="O5" s="20" t="s">
        <v>46</v>
      </c>
      <c r="P5" s="11">
        <v>-0.83270249810749442</v>
      </c>
      <c r="Q5" s="11">
        <v>-1.1355034065102196</v>
      </c>
      <c r="R5" s="11">
        <v>-0.22710068130204392</v>
      </c>
      <c r="S5" s="11">
        <v>-2.195306585919758</v>
      </c>
    </row>
    <row r="6" spans="1:19" ht="15">
      <c r="A6" s="20" t="s">
        <v>46</v>
      </c>
      <c r="B6" s="2">
        <v>-11</v>
      </c>
      <c r="C6" s="2">
        <v>-15</v>
      </c>
      <c r="D6" s="2">
        <v>-3</v>
      </c>
      <c r="E6" s="2">
        <v>-29</v>
      </c>
      <c r="F6" s="2">
        <v>1321</v>
      </c>
      <c r="G6" s="2">
        <v>1350</v>
      </c>
      <c r="H6" s="11">
        <f t="shared" si="0"/>
        <v>-2.1481481481481479</v>
      </c>
      <c r="J6" s="17">
        <f t="shared" si="1"/>
        <v>-0.83270249810749442</v>
      </c>
      <c r="K6" s="15">
        <f t="shared" si="2"/>
        <v>-1.1355034065102196</v>
      </c>
      <c r="L6" s="15">
        <f t="shared" si="3"/>
        <v>-0.22710068130204392</v>
      </c>
      <c r="M6" s="15">
        <f t="shared" si="4"/>
        <v>-2.195306585919758</v>
      </c>
      <c r="O6" s="20" t="s">
        <v>45</v>
      </c>
      <c r="P6" s="11">
        <v>-0.12401818933443572</v>
      </c>
      <c r="Q6" s="11">
        <v>-0.35138486978090122</v>
      </c>
      <c r="R6" s="11">
        <v>0.14468788755684167</v>
      </c>
      <c r="S6" s="11">
        <v>-0.33071517155849522</v>
      </c>
    </row>
    <row r="7" spans="1:19" ht="15">
      <c r="A7" s="20" t="s">
        <v>47</v>
      </c>
      <c r="B7" s="2">
        <v>-7</v>
      </c>
      <c r="C7" s="2">
        <v>-10</v>
      </c>
      <c r="D7" s="2">
        <v>19</v>
      </c>
      <c r="E7" s="2">
        <v>2</v>
      </c>
      <c r="F7" s="2">
        <v>2220</v>
      </c>
      <c r="G7" s="2">
        <v>2218</v>
      </c>
      <c r="H7" s="11">
        <f t="shared" si="0"/>
        <v>9.0171325518485113E-2</v>
      </c>
      <c r="J7" s="17">
        <f t="shared" si="1"/>
        <v>-0.31531531531531531</v>
      </c>
      <c r="K7" s="15">
        <f t="shared" si="2"/>
        <v>-0.45045045045045046</v>
      </c>
      <c r="L7" s="15">
        <f t="shared" si="3"/>
        <v>0.85585585585585577</v>
      </c>
      <c r="M7" s="15">
        <f t="shared" si="4"/>
        <v>9.0090090090090086E-2</v>
      </c>
      <c r="O7" s="20" t="s">
        <v>48</v>
      </c>
      <c r="P7" s="11">
        <v>-6.0042029420594417E-2</v>
      </c>
      <c r="Q7" s="11">
        <v>-0.66046232362653856</v>
      </c>
      <c r="R7" s="11">
        <v>0.42029420594416089</v>
      </c>
      <c r="S7" s="11">
        <v>-0.30021014710297211</v>
      </c>
    </row>
    <row r="8" spans="1:19" ht="15">
      <c r="A8" s="20" t="s">
        <v>52</v>
      </c>
      <c r="B8" s="2">
        <v>-50</v>
      </c>
      <c r="C8" s="2">
        <v>-177</v>
      </c>
      <c r="D8" s="2">
        <v>72</v>
      </c>
      <c r="E8" s="2">
        <v>-155</v>
      </c>
      <c r="F8" s="2">
        <v>6846</v>
      </c>
      <c r="G8" s="2">
        <v>7001</v>
      </c>
      <c r="H8" s="11">
        <f t="shared" si="0"/>
        <v>-2.2139694329381516</v>
      </c>
      <c r="J8" s="17">
        <f t="shared" si="1"/>
        <v>-0.73035349108968739</v>
      </c>
      <c r="K8" s="15">
        <f t="shared" si="2"/>
        <v>-2.5854513584574934</v>
      </c>
      <c r="L8" s="15">
        <f t="shared" si="3"/>
        <v>1.0517090271691498</v>
      </c>
      <c r="M8" s="15">
        <f t="shared" si="4"/>
        <v>-2.2640958223780308</v>
      </c>
      <c r="O8" s="20" t="s">
        <v>12</v>
      </c>
      <c r="P8" s="11">
        <v>-8.6765681620987092E-2</v>
      </c>
      <c r="Q8" s="11">
        <v>-0.90848772520798238</v>
      </c>
      <c r="R8" s="11">
        <v>0.79109886183841172</v>
      </c>
      <c r="S8" s="11">
        <v>-0.20415454499055785</v>
      </c>
    </row>
    <row r="9" spans="1:19" ht="15">
      <c r="A9" s="20" t="s">
        <v>48</v>
      </c>
      <c r="B9" s="2">
        <v>-4</v>
      </c>
      <c r="C9" s="2">
        <v>-44</v>
      </c>
      <c r="D9" s="2">
        <v>28</v>
      </c>
      <c r="E9" s="2">
        <v>-20</v>
      </c>
      <c r="F9" s="2">
        <v>6662</v>
      </c>
      <c r="G9" s="2">
        <v>6682</v>
      </c>
      <c r="H9" s="11">
        <f t="shared" si="0"/>
        <v>-0.29931158335827601</v>
      </c>
      <c r="J9" s="17">
        <f t="shared" si="1"/>
        <v>-6.0042029420594417E-2</v>
      </c>
      <c r="K9" s="15">
        <f t="shared" si="2"/>
        <v>-0.66046232362653856</v>
      </c>
      <c r="L9" s="15">
        <f t="shared" si="3"/>
        <v>0.42029420594416089</v>
      </c>
      <c r="M9" s="15">
        <f t="shared" si="4"/>
        <v>-0.30021014710297211</v>
      </c>
      <c r="O9" s="20" t="s">
        <v>89</v>
      </c>
      <c r="P9" s="11">
        <v>-3.5900197451085983E-2</v>
      </c>
      <c r="Q9" s="11">
        <v>-0.41285227068748875</v>
      </c>
      <c r="R9" s="11">
        <v>0.28720157960868786</v>
      </c>
      <c r="S9" s="11">
        <v>-0.16155088852988692</v>
      </c>
    </row>
    <row r="10" spans="1:19" ht="15">
      <c r="A10" s="20" t="s">
        <v>87</v>
      </c>
      <c r="B10" s="2">
        <v>36</v>
      </c>
      <c r="C10" s="2">
        <v>21</v>
      </c>
      <c r="D10" s="2">
        <v>2</v>
      </c>
      <c r="E10" s="2">
        <v>59</v>
      </c>
      <c r="F10" s="2">
        <v>8066</v>
      </c>
      <c r="G10" s="2">
        <v>8007</v>
      </c>
      <c r="H10" s="11">
        <f t="shared" si="0"/>
        <v>0.73685525165480203</v>
      </c>
      <c r="J10" s="17">
        <f t="shared" si="1"/>
        <v>0.44631787751053809</v>
      </c>
      <c r="K10" s="15">
        <f t="shared" si="2"/>
        <v>0.26035209521448055</v>
      </c>
      <c r="L10" s="15">
        <f t="shared" si="3"/>
        <v>2.4795437639474338E-2</v>
      </c>
      <c r="M10" s="15">
        <f t="shared" si="4"/>
        <v>0.73146541036449297</v>
      </c>
      <c r="O10" s="20" t="s">
        <v>47</v>
      </c>
      <c r="P10" s="11">
        <v>-0.31531531531531531</v>
      </c>
      <c r="Q10" s="11">
        <v>-0.45045045045045046</v>
      </c>
      <c r="R10" s="11">
        <v>0.85585585585585577</v>
      </c>
      <c r="S10" s="11">
        <v>9.0090090090090086E-2</v>
      </c>
    </row>
    <row r="11" spans="1:19" ht="15">
      <c r="A11" s="20" t="s">
        <v>88</v>
      </c>
      <c r="B11" s="2">
        <v>85</v>
      </c>
      <c r="C11" s="2">
        <v>-33</v>
      </c>
      <c r="D11" s="2">
        <v>-12</v>
      </c>
      <c r="E11" s="2">
        <v>40</v>
      </c>
      <c r="F11" s="2">
        <v>5105</v>
      </c>
      <c r="G11" s="2">
        <v>5065</v>
      </c>
      <c r="H11" s="11">
        <f t="shared" si="0"/>
        <v>0.78973346495557739</v>
      </c>
      <c r="J11" s="17">
        <f t="shared" si="1"/>
        <v>1.665034280117532</v>
      </c>
      <c r="K11" s="15">
        <f t="shared" si="2"/>
        <v>-0.64642507345739475</v>
      </c>
      <c r="L11" s="15">
        <f t="shared" si="3"/>
        <v>-0.23506366307541626</v>
      </c>
      <c r="M11" s="15">
        <f t="shared" si="4"/>
        <v>0.78354554358472084</v>
      </c>
      <c r="O11" s="20" t="s">
        <v>51</v>
      </c>
      <c r="P11" s="11">
        <v>0.11949017525225705</v>
      </c>
      <c r="Q11" s="11">
        <v>-0.50451407328730746</v>
      </c>
      <c r="R11" s="11">
        <v>0.49123738714816778</v>
      </c>
      <c r="S11" s="11">
        <v>0.10621348911311736</v>
      </c>
    </row>
    <row r="12" spans="1:19" ht="15">
      <c r="A12" s="20" t="s">
        <v>89</v>
      </c>
      <c r="B12" s="2">
        <v>-2</v>
      </c>
      <c r="C12" s="2">
        <v>-23</v>
      </c>
      <c r="D12" s="2">
        <v>16</v>
      </c>
      <c r="E12" s="2">
        <v>-9</v>
      </c>
      <c r="F12" s="2">
        <v>5571</v>
      </c>
      <c r="G12" s="2">
        <v>5580</v>
      </c>
      <c r="H12" s="11">
        <f t="shared" si="0"/>
        <v>-0.16129032258064516</v>
      </c>
      <c r="J12" s="17">
        <f t="shared" si="1"/>
        <v>-3.5900197451085983E-2</v>
      </c>
      <c r="K12" s="15">
        <f t="shared" si="2"/>
        <v>-0.41285227068748875</v>
      </c>
      <c r="L12" s="15">
        <f t="shared" si="3"/>
        <v>0.28720157960868786</v>
      </c>
      <c r="M12" s="15">
        <f t="shared" si="4"/>
        <v>-0.16155088852988692</v>
      </c>
      <c r="O12" s="20" t="s">
        <v>90</v>
      </c>
      <c r="P12" s="11">
        <v>0.25346652750857313</v>
      </c>
      <c r="Q12" s="11">
        <v>-1.461159982108245</v>
      </c>
      <c r="R12" s="11">
        <v>1.4462501863724468</v>
      </c>
      <c r="S12" s="11">
        <v>0.23855673177277473</v>
      </c>
    </row>
    <row r="13" spans="1:19" ht="15">
      <c r="A13" s="20" t="s">
        <v>14</v>
      </c>
      <c r="B13" s="2">
        <v>128</v>
      </c>
      <c r="C13" s="2">
        <v>-5</v>
      </c>
      <c r="D13" s="2">
        <v>23</v>
      </c>
      <c r="E13" s="2">
        <v>146</v>
      </c>
      <c r="F13" s="2">
        <v>19299</v>
      </c>
      <c r="G13" s="2">
        <v>19153</v>
      </c>
      <c r="H13" s="11">
        <f t="shared" si="0"/>
        <v>0.76228267112201742</v>
      </c>
      <c r="J13" s="17">
        <f t="shared" si="1"/>
        <v>0.66324680035234984</v>
      </c>
      <c r="K13" s="15">
        <f t="shared" si="2"/>
        <v>-2.5908078138763668E-2</v>
      </c>
      <c r="L13" s="15">
        <f t="shared" si="3"/>
        <v>0.11917715943831288</v>
      </c>
      <c r="M13" s="15">
        <f t="shared" si="4"/>
        <v>0.75651588165189898</v>
      </c>
      <c r="O13" s="20" t="s">
        <v>87</v>
      </c>
      <c r="P13" s="11">
        <v>0.44631787751053809</v>
      </c>
      <c r="Q13" s="11">
        <v>0.26035209521448055</v>
      </c>
      <c r="R13" s="11">
        <v>2.4795437639474338E-2</v>
      </c>
      <c r="S13" s="11">
        <v>0.73146541036449297</v>
      </c>
    </row>
    <row r="14" spans="1:19" ht="15">
      <c r="A14" s="20" t="s">
        <v>49</v>
      </c>
      <c r="B14" s="2">
        <v>-13</v>
      </c>
      <c r="C14" s="2">
        <v>-23</v>
      </c>
      <c r="D14" s="2">
        <v>109</v>
      </c>
      <c r="E14" s="2">
        <v>73</v>
      </c>
      <c r="F14" s="2">
        <v>9408</v>
      </c>
      <c r="G14" s="2">
        <v>9335</v>
      </c>
      <c r="H14" s="11">
        <f t="shared" si="0"/>
        <v>0.78200321371183712</v>
      </c>
      <c r="J14" s="17">
        <f t="shared" si="1"/>
        <v>-0.13818027210884354</v>
      </c>
      <c r="K14" s="15">
        <f t="shared" si="2"/>
        <v>-0.24447278911564627</v>
      </c>
      <c r="L14" s="15">
        <f t="shared" si="3"/>
        <v>1.1585884353741498</v>
      </c>
      <c r="M14" s="15">
        <f t="shared" si="4"/>
        <v>0.77593537414965985</v>
      </c>
      <c r="O14" s="20" t="s">
        <v>14</v>
      </c>
      <c r="P14" s="11">
        <v>0.66324680035234984</v>
      </c>
      <c r="Q14" s="11">
        <v>-2.5908078138763668E-2</v>
      </c>
      <c r="R14" s="11">
        <v>0.11917715943831288</v>
      </c>
      <c r="S14" s="11">
        <v>0.75651588165189898</v>
      </c>
    </row>
    <row r="15" spans="1:19" ht="15">
      <c r="A15" s="20" t="s">
        <v>50</v>
      </c>
      <c r="B15" s="2">
        <v>82</v>
      </c>
      <c r="C15" s="2">
        <v>-7</v>
      </c>
      <c r="D15" s="2">
        <v>17</v>
      </c>
      <c r="E15" s="2">
        <v>92</v>
      </c>
      <c r="F15" s="2">
        <v>11062</v>
      </c>
      <c r="G15" s="2">
        <v>10970</v>
      </c>
      <c r="H15" s="11">
        <f t="shared" si="0"/>
        <v>0.83865086599817684</v>
      </c>
      <c r="J15" s="17">
        <f t="shared" si="1"/>
        <v>0.74127644187307906</v>
      </c>
      <c r="K15" s="15">
        <f t="shared" si="2"/>
        <v>-6.3279696257457968E-2</v>
      </c>
      <c r="L15" s="15">
        <f t="shared" si="3"/>
        <v>0.15367926233954077</v>
      </c>
      <c r="M15" s="15">
        <f t="shared" si="4"/>
        <v>0.83167600795516183</v>
      </c>
      <c r="O15" s="20" t="s">
        <v>49</v>
      </c>
      <c r="P15" s="11">
        <v>-0.13818027210884354</v>
      </c>
      <c r="Q15" s="11">
        <v>-0.24447278911564627</v>
      </c>
      <c r="R15" s="11">
        <v>1.1585884353741498</v>
      </c>
      <c r="S15" s="11">
        <v>0.77593537414965985</v>
      </c>
    </row>
    <row r="16" spans="1:19" ht="15">
      <c r="A16" s="20" t="s">
        <v>12</v>
      </c>
      <c r="B16" s="2">
        <v>-17</v>
      </c>
      <c r="C16" s="2">
        <v>-178</v>
      </c>
      <c r="D16" s="2">
        <v>155</v>
      </c>
      <c r="E16" s="2">
        <v>-40</v>
      </c>
      <c r="F16" s="2">
        <v>19593</v>
      </c>
      <c r="G16" s="2">
        <v>19633</v>
      </c>
      <c r="H16" s="11">
        <f t="shared" si="0"/>
        <v>-0.20373860337187388</v>
      </c>
      <c r="J16" s="17">
        <f t="shared" si="1"/>
        <v>-8.6765681620987092E-2</v>
      </c>
      <c r="K16" s="15">
        <f t="shared" si="2"/>
        <v>-0.90848772520798238</v>
      </c>
      <c r="L16" s="15">
        <f t="shared" si="3"/>
        <v>0.79109886183841172</v>
      </c>
      <c r="M16" s="15">
        <f t="shared" si="4"/>
        <v>-0.20415454499055785</v>
      </c>
      <c r="O16" s="20" t="s">
        <v>88</v>
      </c>
      <c r="P16" s="11">
        <v>1.665034280117532</v>
      </c>
      <c r="Q16" s="11">
        <v>-0.64642507345739475</v>
      </c>
      <c r="R16" s="11">
        <v>-0.23506366307541626</v>
      </c>
      <c r="S16" s="11">
        <v>0.78354554358472084</v>
      </c>
    </row>
    <row r="17" spans="1:19" ht="15">
      <c r="A17" s="20" t="s">
        <v>51</v>
      </c>
      <c r="B17" s="2">
        <v>9</v>
      </c>
      <c r="C17" s="2">
        <v>-38</v>
      </c>
      <c r="D17" s="2">
        <v>37</v>
      </c>
      <c r="E17" s="2">
        <v>8</v>
      </c>
      <c r="F17" s="2">
        <v>7532</v>
      </c>
      <c r="G17" s="2">
        <v>7524</v>
      </c>
      <c r="H17" s="11">
        <f t="shared" si="0"/>
        <v>0.10632642211589581</v>
      </c>
      <c r="J17" s="17">
        <f t="shared" si="1"/>
        <v>0.11949017525225705</v>
      </c>
      <c r="K17" s="15">
        <f t="shared" si="2"/>
        <v>-0.50451407328730746</v>
      </c>
      <c r="L17" s="15">
        <f t="shared" si="3"/>
        <v>0.49123738714816778</v>
      </c>
      <c r="M17" s="15">
        <f t="shared" si="4"/>
        <v>0.10621348911311736</v>
      </c>
      <c r="O17" s="20" t="s">
        <v>50</v>
      </c>
      <c r="P17" s="11">
        <v>0.74127644187307906</v>
      </c>
      <c r="Q17" s="11">
        <v>-6.3279696257457968E-2</v>
      </c>
      <c r="R17" s="11">
        <v>0.15367926233954077</v>
      </c>
      <c r="S17" s="11">
        <v>0.83167600795516183</v>
      </c>
    </row>
    <row r="18" spans="1:19" ht="15">
      <c r="A18" s="20" t="s">
        <v>3</v>
      </c>
      <c r="B18" s="2">
        <v>156</v>
      </c>
      <c r="C18" s="2">
        <v>78</v>
      </c>
      <c r="D18" s="2">
        <v>454</v>
      </c>
      <c r="E18" s="2">
        <v>688</v>
      </c>
      <c r="F18" s="2">
        <v>67009</v>
      </c>
      <c r="G18" s="2">
        <v>66321</v>
      </c>
      <c r="H18" s="11">
        <f t="shared" si="0"/>
        <v>1.0373788091253147</v>
      </c>
      <c r="J18" s="17">
        <f t="shared" si="1"/>
        <v>0.23280454864271963</v>
      </c>
      <c r="K18" s="15">
        <f t="shared" si="2"/>
        <v>0.11640227432135981</v>
      </c>
      <c r="L18" s="15">
        <f t="shared" si="3"/>
        <v>0.67752093002432512</v>
      </c>
      <c r="M18" s="15">
        <f t="shared" si="4"/>
        <v>1.0267277529884045</v>
      </c>
      <c r="O18" s="20" t="s">
        <v>3</v>
      </c>
      <c r="P18" s="11">
        <v>0.23280454864271963</v>
      </c>
      <c r="Q18" s="11">
        <v>0.11640227432135981</v>
      </c>
      <c r="R18" s="11">
        <v>0.67752093002432512</v>
      </c>
      <c r="S18" s="11">
        <v>1.0267277529884045</v>
      </c>
    </row>
    <row r="19" spans="1:19" ht="15">
      <c r="A19" s="20" t="s">
        <v>90</v>
      </c>
      <c r="B19" s="2">
        <v>17</v>
      </c>
      <c r="C19" s="2">
        <v>-98</v>
      </c>
      <c r="D19" s="2">
        <v>97</v>
      </c>
      <c r="E19" s="2">
        <v>16</v>
      </c>
      <c r="F19" s="2">
        <v>6707</v>
      </c>
      <c r="G19" s="2">
        <v>6691</v>
      </c>
      <c r="H19" s="11">
        <f t="shared" si="0"/>
        <v>0.23912718577193243</v>
      </c>
      <c r="J19" s="17">
        <f t="shared" si="1"/>
        <v>0.25346652750857313</v>
      </c>
      <c r="K19" s="15">
        <f t="shared" si="2"/>
        <v>-1.461159982108245</v>
      </c>
      <c r="L19" s="15">
        <f t="shared" si="3"/>
        <v>1.4462501863724468</v>
      </c>
      <c r="M19" s="15">
        <f t="shared" si="4"/>
        <v>0.23855673177277473</v>
      </c>
      <c r="O19" s="9"/>
      <c r="P19" s="11"/>
      <c r="Q19" s="11"/>
      <c r="R19" s="11"/>
      <c r="S19" s="11"/>
    </row>
    <row r="20" spans="1:19" ht="15">
      <c r="A20" s="9"/>
      <c r="B20" s="2"/>
      <c r="C20" s="2"/>
      <c r="D20" s="2"/>
      <c r="E20" s="2"/>
      <c r="F20" s="2"/>
      <c r="G20" s="2"/>
      <c r="H20" s="11"/>
      <c r="J20" s="17"/>
      <c r="K20" s="15"/>
      <c r="L20" s="15"/>
      <c r="M20" s="15"/>
    </row>
    <row r="21" spans="1:19" ht="15">
      <c r="J21" s="17"/>
      <c r="K21" s="15"/>
      <c r="L21" s="15"/>
      <c r="M21" s="15"/>
    </row>
    <row r="22" spans="1:19" ht="15">
      <c r="J22" s="17"/>
      <c r="K22" s="15"/>
      <c r="L22" s="15"/>
      <c r="M22" s="15"/>
    </row>
    <row r="23" spans="1:19" ht="15">
      <c r="B23" t="s">
        <v>62</v>
      </c>
      <c r="F23" t="s">
        <v>62</v>
      </c>
      <c r="J23" s="21"/>
      <c r="K23" s="2"/>
    </row>
    <row r="24" spans="1:19" ht="15">
      <c r="A24" s="20" t="s">
        <v>52</v>
      </c>
      <c r="B24" s="2">
        <v>-155</v>
      </c>
      <c r="E24" s="20" t="s">
        <v>3</v>
      </c>
      <c r="F24" s="2">
        <v>67009</v>
      </c>
      <c r="J24" s="21"/>
      <c r="K24" s="2"/>
    </row>
    <row r="25" spans="1:19" ht="15">
      <c r="A25" s="20" t="s">
        <v>12</v>
      </c>
      <c r="B25" s="2">
        <v>-40</v>
      </c>
      <c r="E25" s="20" t="s">
        <v>12</v>
      </c>
      <c r="F25" s="2">
        <v>19593</v>
      </c>
      <c r="J25" s="21"/>
      <c r="K25" s="2"/>
    </row>
    <row r="26" spans="1:19" ht="15">
      <c r="A26" s="20" t="s">
        <v>46</v>
      </c>
      <c r="B26" s="2">
        <v>-29</v>
      </c>
      <c r="E26" s="20" t="s">
        <v>14</v>
      </c>
      <c r="F26" s="2">
        <v>19299</v>
      </c>
      <c r="J26" s="21"/>
      <c r="K26" s="2"/>
    </row>
    <row r="27" spans="1:19" ht="15">
      <c r="A27" s="20" t="s">
        <v>48</v>
      </c>
      <c r="B27" s="2">
        <v>-20</v>
      </c>
      <c r="E27" s="20" t="s">
        <v>50</v>
      </c>
      <c r="F27" s="2">
        <v>11062</v>
      </c>
      <c r="J27" s="21"/>
      <c r="K27" s="2"/>
    </row>
    <row r="28" spans="1:19" ht="15">
      <c r="A28" s="20" t="s">
        <v>45</v>
      </c>
      <c r="B28" s="2">
        <v>-16</v>
      </c>
      <c r="E28" s="20" t="s">
        <v>49</v>
      </c>
      <c r="F28" s="2">
        <v>9408</v>
      </c>
      <c r="J28" s="21"/>
      <c r="K28" s="2"/>
    </row>
    <row r="29" spans="1:19" ht="15">
      <c r="A29" s="20" t="s">
        <v>89</v>
      </c>
      <c r="B29" s="2">
        <v>-9</v>
      </c>
      <c r="E29" s="20" t="s">
        <v>87</v>
      </c>
      <c r="F29" s="2">
        <v>8066</v>
      </c>
      <c r="J29" s="21"/>
      <c r="K29" s="2"/>
    </row>
    <row r="30" spans="1:19" ht="15">
      <c r="A30" s="20" t="s">
        <v>47</v>
      </c>
      <c r="B30" s="2">
        <v>2</v>
      </c>
      <c r="E30" s="20" t="s">
        <v>51</v>
      </c>
      <c r="F30" s="2">
        <v>7532</v>
      </c>
      <c r="J30" s="21"/>
      <c r="K30" s="2"/>
    </row>
    <row r="31" spans="1:19" ht="15">
      <c r="A31" s="20" t="s">
        <v>51</v>
      </c>
      <c r="B31" s="2">
        <v>8</v>
      </c>
      <c r="E31" s="20" t="s">
        <v>52</v>
      </c>
      <c r="F31" s="2">
        <v>6846</v>
      </c>
      <c r="J31" s="21"/>
      <c r="K31" s="2"/>
    </row>
    <row r="32" spans="1:19" ht="15">
      <c r="A32" s="20" t="s">
        <v>90</v>
      </c>
      <c r="B32" s="2">
        <v>16</v>
      </c>
      <c r="E32" s="20" t="s">
        <v>90</v>
      </c>
      <c r="F32" s="2">
        <v>6707</v>
      </c>
      <c r="J32" s="21"/>
      <c r="K32" s="2"/>
    </row>
    <row r="33" spans="1:11" ht="15">
      <c r="A33" s="20" t="s">
        <v>88</v>
      </c>
      <c r="B33" s="2">
        <v>40</v>
      </c>
      <c r="E33" s="20" t="s">
        <v>48</v>
      </c>
      <c r="F33" s="2">
        <v>6662</v>
      </c>
      <c r="J33" s="21"/>
      <c r="K33" s="2"/>
    </row>
    <row r="34" spans="1:11" ht="15">
      <c r="A34" s="20" t="s">
        <v>87</v>
      </c>
      <c r="B34" s="2">
        <v>59</v>
      </c>
      <c r="E34" s="20" t="s">
        <v>89</v>
      </c>
      <c r="F34" s="2">
        <v>5571</v>
      </c>
      <c r="J34" s="21"/>
      <c r="K34" s="2"/>
    </row>
    <row r="35" spans="1:11" ht="15">
      <c r="A35" s="20" t="s">
        <v>49</v>
      </c>
      <c r="B35" s="2">
        <v>73</v>
      </c>
      <c r="E35" s="20" t="s">
        <v>88</v>
      </c>
      <c r="F35" s="2">
        <v>5105</v>
      </c>
      <c r="J35" s="21"/>
      <c r="K35" s="2"/>
    </row>
    <row r="36" spans="1:11" ht="15">
      <c r="A36" s="20" t="s">
        <v>50</v>
      </c>
      <c r="B36" s="2">
        <v>92</v>
      </c>
      <c r="E36" s="20" t="s">
        <v>45</v>
      </c>
      <c r="F36" s="2">
        <v>4838</v>
      </c>
      <c r="J36" s="21"/>
      <c r="K36" s="2"/>
    </row>
    <row r="37" spans="1:11" ht="15">
      <c r="A37" s="20" t="s">
        <v>14</v>
      </c>
      <c r="B37" s="2">
        <v>146</v>
      </c>
      <c r="E37" s="20" t="s">
        <v>47</v>
      </c>
      <c r="F37" s="2">
        <v>2220</v>
      </c>
      <c r="J37" s="21"/>
      <c r="K37" s="2"/>
    </row>
    <row r="38" spans="1:11" ht="15">
      <c r="A38" s="20" t="s">
        <v>3</v>
      </c>
      <c r="B38" s="2">
        <v>688</v>
      </c>
      <c r="E38" s="20" t="s">
        <v>46</v>
      </c>
      <c r="F38" s="2">
        <v>1321</v>
      </c>
      <c r="J38" s="21"/>
      <c r="K38" s="2"/>
    </row>
    <row r="39" spans="1:11" ht="15">
      <c r="A39" s="9"/>
      <c r="B39" s="2"/>
      <c r="E39" s="9"/>
      <c r="F39" s="2"/>
    </row>
    <row r="42" spans="1:11">
      <c r="B42" t="s">
        <v>62</v>
      </c>
    </row>
    <row r="43" spans="1:11" ht="15">
      <c r="A43" s="20" t="s">
        <v>52</v>
      </c>
      <c r="B43" s="11">
        <v>-2.2139694329381516</v>
      </c>
    </row>
    <row r="44" spans="1:11" ht="15">
      <c r="A44" s="20" t="s">
        <v>46</v>
      </c>
      <c r="B44" s="11">
        <v>-2.1481481481481479</v>
      </c>
    </row>
    <row r="45" spans="1:11" ht="15">
      <c r="A45" s="20" t="s">
        <v>45</v>
      </c>
      <c r="B45" s="11">
        <v>-0.3296250515039143</v>
      </c>
    </row>
    <row r="46" spans="1:11" ht="15">
      <c r="A46" s="20" t="s">
        <v>48</v>
      </c>
      <c r="B46" s="11">
        <v>-0.29931158335827601</v>
      </c>
    </row>
    <row r="47" spans="1:11" ht="15">
      <c r="A47" s="20" t="s">
        <v>12</v>
      </c>
      <c r="B47" s="11">
        <v>-0.20373860337187388</v>
      </c>
    </row>
    <row r="48" spans="1:11" ht="15">
      <c r="A48" s="20" t="s">
        <v>89</v>
      </c>
      <c r="B48" s="11">
        <v>-0.16129032258064516</v>
      </c>
    </row>
    <row r="49" spans="1:19" ht="15">
      <c r="A49" s="20" t="s">
        <v>47</v>
      </c>
      <c r="B49" s="11">
        <v>9.0171325518485113E-2</v>
      </c>
    </row>
    <row r="50" spans="1:19" ht="15">
      <c r="A50" s="20" t="s">
        <v>51</v>
      </c>
      <c r="B50" s="11">
        <v>0.10632642211589581</v>
      </c>
    </row>
    <row r="51" spans="1:19" ht="15">
      <c r="A51" s="20" t="s">
        <v>90</v>
      </c>
      <c r="B51" s="11">
        <v>0.23912718577193243</v>
      </c>
    </row>
    <row r="52" spans="1:19" ht="15">
      <c r="A52" s="20" t="s">
        <v>87</v>
      </c>
      <c r="B52" s="11">
        <v>0.73685525165480203</v>
      </c>
    </row>
    <row r="53" spans="1:19" ht="15">
      <c r="A53" s="20" t="s">
        <v>14</v>
      </c>
      <c r="B53" s="11">
        <v>0.76228267112201742</v>
      </c>
    </row>
    <row r="54" spans="1:19" ht="15">
      <c r="A54" s="20" t="s">
        <v>49</v>
      </c>
      <c r="B54" s="11">
        <v>0.78200321371183712</v>
      </c>
    </row>
    <row r="55" spans="1:19" ht="15">
      <c r="A55" s="20" t="s">
        <v>88</v>
      </c>
      <c r="B55" s="11">
        <v>0.78973346495557739</v>
      </c>
    </row>
    <row r="56" spans="1:19" ht="15">
      <c r="A56" s="20" t="s">
        <v>50</v>
      </c>
      <c r="B56" s="11">
        <v>0.83865086599817684</v>
      </c>
    </row>
    <row r="57" spans="1:19" ht="15">
      <c r="A57" s="20" t="s">
        <v>3</v>
      </c>
      <c r="B57" s="11">
        <v>1.0373788091253147</v>
      </c>
    </row>
    <row r="58" spans="1:19" ht="15">
      <c r="A58" s="9"/>
      <c r="B58" s="11"/>
    </row>
    <row r="59" spans="1:19" ht="15">
      <c r="A59" s="9"/>
      <c r="B59" s="11"/>
    </row>
    <row r="61" spans="1:19">
      <c r="F61" s="24">
        <v>42004</v>
      </c>
      <c r="G61" s="10">
        <v>41639</v>
      </c>
    </row>
    <row r="62" spans="1:19" ht="15">
      <c r="B62" s="9" t="s">
        <v>21</v>
      </c>
      <c r="C62" s="9" t="s">
        <v>22</v>
      </c>
      <c r="D62" s="9" t="s">
        <v>23</v>
      </c>
      <c r="E62" s="9" t="s">
        <v>24</v>
      </c>
      <c r="F62" s="9" t="s">
        <v>25</v>
      </c>
      <c r="J62" s="18" t="s">
        <v>82</v>
      </c>
      <c r="K62" s="16" t="s">
        <v>0</v>
      </c>
      <c r="L62" s="16" t="s">
        <v>6</v>
      </c>
      <c r="M62" s="16" t="s">
        <v>83</v>
      </c>
      <c r="P62" t="s">
        <v>82</v>
      </c>
      <c r="Q62" t="s">
        <v>0</v>
      </c>
      <c r="R62" t="s">
        <v>6</v>
      </c>
      <c r="S62" t="s">
        <v>83</v>
      </c>
    </row>
    <row r="63" spans="1:19" ht="15">
      <c r="A63" s="9" t="s">
        <v>13</v>
      </c>
      <c r="B63" s="2">
        <v>229</v>
      </c>
      <c r="C63" s="2">
        <v>-225</v>
      </c>
      <c r="D63" s="2">
        <v>174</v>
      </c>
      <c r="E63" s="2">
        <v>178</v>
      </c>
      <c r="F63" s="2">
        <v>68855</v>
      </c>
      <c r="G63" s="2">
        <v>68677</v>
      </c>
      <c r="H63" s="11">
        <f>E63/G63*100</f>
        <v>0.25918429750862737</v>
      </c>
      <c r="J63" s="17">
        <f>B63/F63*100</f>
        <v>0.33258296420013067</v>
      </c>
      <c r="K63" s="15">
        <f>C63/F63*100</f>
        <v>-0.32677365478178783</v>
      </c>
      <c r="L63" s="15">
        <f>D63/F63*100</f>
        <v>0.2527049596979159</v>
      </c>
      <c r="M63" s="15">
        <f>E63/F63*100</f>
        <v>0.2585142691162588</v>
      </c>
      <c r="O63" s="9" t="s">
        <v>57</v>
      </c>
      <c r="P63" s="11">
        <v>0.58681394546082155</v>
      </c>
      <c r="Q63" s="11">
        <v>-1.5878494994822232</v>
      </c>
      <c r="R63" s="11">
        <v>0.10355540214014498</v>
      </c>
      <c r="S63" s="11">
        <v>-0.89748015188125652</v>
      </c>
    </row>
    <row r="64" spans="1:19" ht="15">
      <c r="A64" s="9" t="s">
        <v>53</v>
      </c>
      <c r="B64" s="2">
        <v>2</v>
      </c>
      <c r="C64" s="2">
        <v>-12</v>
      </c>
      <c r="D64" s="2">
        <v>4</v>
      </c>
      <c r="E64" s="2">
        <v>-6</v>
      </c>
      <c r="F64" s="2">
        <v>1223</v>
      </c>
      <c r="G64" s="2">
        <v>1229</v>
      </c>
      <c r="H64" s="11">
        <f t="shared" ref="H64:H71" si="5">E64/G64*100</f>
        <v>-0.48820179007323028</v>
      </c>
      <c r="J64" s="17">
        <f t="shared" ref="J64:J71" si="6">B64/F64*100</f>
        <v>0.16353229762878169</v>
      </c>
      <c r="K64" s="15">
        <f t="shared" ref="K64:K71" si="7">C64/F64*100</f>
        <v>-0.98119378577269012</v>
      </c>
      <c r="L64" s="15">
        <f t="shared" ref="L64:L71" si="8">D64/F64*100</f>
        <v>0.32706459525756337</v>
      </c>
      <c r="M64" s="15">
        <f t="shared" ref="M64:M71" si="9">E64/F64*100</f>
        <v>-0.49059689288634506</v>
      </c>
      <c r="O64" s="9" t="s">
        <v>58</v>
      </c>
      <c r="P64" s="11">
        <v>-0.11929615269907547</v>
      </c>
      <c r="Q64" s="11">
        <v>-0.77542499254399044</v>
      </c>
      <c r="R64" s="11">
        <v>5.9648076349537733E-2</v>
      </c>
      <c r="S64" s="11">
        <v>-0.83507306889352806</v>
      </c>
    </row>
    <row r="65" spans="1:19" ht="15">
      <c r="A65" s="9" t="s">
        <v>54</v>
      </c>
      <c r="B65" s="2">
        <v>16</v>
      </c>
      <c r="C65" s="2">
        <v>-70</v>
      </c>
      <c r="D65" s="2">
        <v>20</v>
      </c>
      <c r="E65" s="2">
        <v>-34</v>
      </c>
      <c r="F65" s="2">
        <v>5641</v>
      </c>
      <c r="G65" s="2">
        <v>5675</v>
      </c>
      <c r="H65" s="11">
        <f t="shared" si="5"/>
        <v>-0.59911894273127753</v>
      </c>
      <c r="J65" s="17">
        <f t="shared" si="6"/>
        <v>0.28363765289842224</v>
      </c>
      <c r="K65" s="15">
        <f t="shared" si="7"/>
        <v>-1.2409147314305975</v>
      </c>
      <c r="L65" s="15">
        <f t="shared" si="8"/>
        <v>0.35454706612302783</v>
      </c>
      <c r="M65" s="15">
        <f t="shared" si="9"/>
        <v>-0.60273001240914736</v>
      </c>
      <c r="O65" s="9" t="s">
        <v>54</v>
      </c>
      <c r="P65" s="11">
        <v>0.28363765289842224</v>
      </c>
      <c r="Q65" s="11">
        <v>-1.2409147314305975</v>
      </c>
      <c r="R65" s="11">
        <v>0.35454706612302783</v>
      </c>
      <c r="S65" s="11">
        <v>-0.60273001240914736</v>
      </c>
    </row>
    <row r="66" spans="1:19" ht="15">
      <c r="A66" s="9" t="s">
        <v>55</v>
      </c>
      <c r="B66" s="2">
        <v>14</v>
      </c>
      <c r="C66" s="2">
        <v>-22</v>
      </c>
      <c r="D66" s="2">
        <v>7</v>
      </c>
      <c r="E66" s="2">
        <v>-1</v>
      </c>
      <c r="F66" s="2">
        <v>4287</v>
      </c>
      <c r="G66" s="2">
        <v>4288</v>
      </c>
      <c r="H66" s="11">
        <f t="shared" si="5"/>
        <v>-2.3320895522388058E-2</v>
      </c>
      <c r="J66" s="17">
        <f t="shared" si="6"/>
        <v>0.32656869605784933</v>
      </c>
      <c r="K66" s="15">
        <f t="shared" si="7"/>
        <v>-0.51317937951947745</v>
      </c>
      <c r="L66" s="15">
        <f t="shared" si="8"/>
        <v>0.16328434802892466</v>
      </c>
      <c r="M66" s="15">
        <f t="shared" si="9"/>
        <v>-2.3326335432703522E-2</v>
      </c>
      <c r="O66" s="9" t="s">
        <v>53</v>
      </c>
      <c r="P66" s="11">
        <v>0.16353229762878169</v>
      </c>
      <c r="Q66" s="11">
        <v>-0.98119378577269012</v>
      </c>
      <c r="R66" s="11">
        <v>0.32706459525756337</v>
      </c>
      <c r="S66" s="11">
        <v>-0.49059689288634506</v>
      </c>
    </row>
    <row r="67" spans="1:19" ht="15">
      <c r="A67" s="9" t="s">
        <v>11</v>
      </c>
      <c r="B67" s="2">
        <v>183</v>
      </c>
      <c r="C67" s="2">
        <v>-44</v>
      </c>
      <c r="D67" s="2">
        <v>126</v>
      </c>
      <c r="E67" s="2">
        <v>265</v>
      </c>
      <c r="F67" s="2">
        <v>47296</v>
      </c>
      <c r="G67" s="2">
        <v>47031</v>
      </c>
      <c r="H67" s="11">
        <f t="shared" si="5"/>
        <v>0.56345814462801136</v>
      </c>
      <c r="J67" s="17">
        <f t="shared" si="6"/>
        <v>0.38692489851150202</v>
      </c>
      <c r="K67" s="15">
        <f t="shared" si="7"/>
        <v>-9.3031123139377545E-2</v>
      </c>
      <c r="L67" s="15">
        <f t="shared" si="8"/>
        <v>0.26640730717185385</v>
      </c>
      <c r="M67" s="15">
        <f t="shared" si="9"/>
        <v>0.56030108254397837</v>
      </c>
      <c r="O67" s="9" t="s">
        <v>56</v>
      </c>
      <c r="P67" s="11">
        <v>-0.24479804161566704</v>
      </c>
      <c r="Q67" s="11">
        <v>-0.48959608323133408</v>
      </c>
      <c r="R67" s="11">
        <v>0.61199510403916768</v>
      </c>
      <c r="S67" s="11">
        <v>-0.12239902080783352</v>
      </c>
    </row>
    <row r="68" spans="1:19" ht="15">
      <c r="A68" s="9" t="s">
        <v>56</v>
      </c>
      <c r="B68" s="2">
        <v>-2</v>
      </c>
      <c r="C68" s="2">
        <v>-4</v>
      </c>
      <c r="D68" s="2">
        <v>5</v>
      </c>
      <c r="E68" s="2">
        <v>-1</v>
      </c>
      <c r="F68" s="2">
        <v>817</v>
      </c>
      <c r="G68" s="2">
        <v>818</v>
      </c>
      <c r="H68" s="11">
        <f t="shared" si="5"/>
        <v>-0.12224938875305623</v>
      </c>
      <c r="J68" s="17">
        <f t="shared" si="6"/>
        <v>-0.24479804161566704</v>
      </c>
      <c r="K68" s="15">
        <f t="shared" si="7"/>
        <v>-0.48959608323133408</v>
      </c>
      <c r="L68" s="15">
        <f t="shared" si="8"/>
        <v>0.61199510403916768</v>
      </c>
      <c r="M68" s="15">
        <f t="shared" si="9"/>
        <v>-0.12239902080783352</v>
      </c>
      <c r="O68" s="9" t="s">
        <v>55</v>
      </c>
      <c r="P68" s="11">
        <v>0.32656869605784933</v>
      </c>
      <c r="Q68" s="11">
        <v>-0.51317937951947745</v>
      </c>
      <c r="R68" s="11">
        <v>0.16328434802892466</v>
      </c>
      <c r="S68" s="11">
        <v>-2.3326335432703522E-2</v>
      </c>
    </row>
    <row r="69" spans="1:19" ht="15">
      <c r="A69" s="9" t="s">
        <v>57</v>
      </c>
      <c r="B69" s="2">
        <v>17</v>
      </c>
      <c r="C69" s="2">
        <v>-46</v>
      </c>
      <c r="D69" s="2">
        <v>3</v>
      </c>
      <c r="E69" s="2">
        <v>-26</v>
      </c>
      <c r="F69" s="2">
        <v>2897</v>
      </c>
      <c r="G69" s="2">
        <v>2923</v>
      </c>
      <c r="H69" s="11">
        <f t="shared" si="5"/>
        <v>-0.88949709202873761</v>
      </c>
      <c r="J69" s="17">
        <f t="shared" si="6"/>
        <v>0.58681394546082155</v>
      </c>
      <c r="K69" s="15">
        <f t="shared" si="7"/>
        <v>-1.5878494994822232</v>
      </c>
      <c r="L69" s="15">
        <f t="shared" si="8"/>
        <v>0.10355540214014498</v>
      </c>
      <c r="M69" s="15">
        <f t="shared" si="9"/>
        <v>-0.89748015188125652</v>
      </c>
      <c r="O69" s="9" t="s">
        <v>59</v>
      </c>
      <c r="P69" s="11">
        <v>8.979347500748279E-2</v>
      </c>
      <c r="Q69" s="11">
        <v>-2.9931158335827598E-2</v>
      </c>
      <c r="R69" s="11">
        <v>0.20951810835079318</v>
      </c>
      <c r="S69" s="11">
        <v>0.26938042502244836</v>
      </c>
    </row>
    <row r="70" spans="1:19" ht="15">
      <c r="A70" s="9" t="s">
        <v>58</v>
      </c>
      <c r="B70" s="2">
        <v>-4</v>
      </c>
      <c r="C70" s="2">
        <v>-26</v>
      </c>
      <c r="D70" s="2">
        <v>2</v>
      </c>
      <c r="E70" s="2">
        <v>-28</v>
      </c>
      <c r="F70" s="2">
        <v>3353</v>
      </c>
      <c r="G70" s="2">
        <v>3381</v>
      </c>
      <c r="H70" s="11">
        <f t="shared" si="5"/>
        <v>-0.82815734989648038</v>
      </c>
      <c r="J70" s="17">
        <f t="shared" si="6"/>
        <v>-0.11929615269907547</v>
      </c>
      <c r="K70" s="15">
        <f t="shared" si="7"/>
        <v>-0.77542499254399044</v>
      </c>
      <c r="L70" s="15">
        <f t="shared" si="8"/>
        <v>5.9648076349537733E-2</v>
      </c>
      <c r="M70" s="15">
        <f t="shared" si="9"/>
        <v>-0.83507306889352806</v>
      </c>
      <c r="O70" s="9" t="s">
        <v>11</v>
      </c>
      <c r="P70" s="11">
        <v>0.38692489851150202</v>
      </c>
      <c r="Q70" s="11">
        <v>-9.3031123139377545E-2</v>
      </c>
      <c r="R70" s="11">
        <v>0.26640730717185385</v>
      </c>
      <c r="S70" s="11">
        <v>0.56030108254397837</v>
      </c>
    </row>
    <row r="71" spans="1:19" ht="15">
      <c r="A71" s="9" t="s">
        <v>59</v>
      </c>
      <c r="B71" s="2">
        <v>3</v>
      </c>
      <c r="C71" s="2">
        <v>-1</v>
      </c>
      <c r="D71" s="2">
        <v>7</v>
      </c>
      <c r="E71" s="2">
        <v>9</v>
      </c>
      <c r="F71" s="2">
        <v>3341</v>
      </c>
      <c r="G71" s="2">
        <v>3332</v>
      </c>
      <c r="H71" s="11">
        <f t="shared" si="5"/>
        <v>0.27010804321728693</v>
      </c>
      <c r="J71" s="17">
        <f t="shared" si="6"/>
        <v>8.979347500748279E-2</v>
      </c>
      <c r="K71" s="15">
        <f t="shared" si="7"/>
        <v>-2.9931158335827598E-2</v>
      </c>
      <c r="L71" s="15">
        <f t="shared" si="8"/>
        <v>0.20951810835079318</v>
      </c>
      <c r="M71" s="15">
        <f t="shared" si="9"/>
        <v>0.26938042502244836</v>
      </c>
    </row>
    <row r="72" spans="1:19" ht="15">
      <c r="J72" s="17"/>
      <c r="K72" s="15"/>
      <c r="L72" s="15"/>
      <c r="M72" s="15"/>
    </row>
    <row r="73" spans="1:19" ht="15">
      <c r="B73" t="s">
        <v>62</v>
      </c>
      <c r="F73" t="s">
        <v>62</v>
      </c>
      <c r="J73" s="17"/>
      <c r="K73" s="15"/>
      <c r="L73" s="15"/>
      <c r="M73" s="15"/>
    </row>
    <row r="74" spans="1:19" ht="15">
      <c r="A74" s="9" t="s">
        <v>11</v>
      </c>
      <c r="B74" s="2">
        <v>265</v>
      </c>
      <c r="E74" s="9" t="s">
        <v>11</v>
      </c>
      <c r="F74" s="2">
        <v>47296</v>
      </c>
      <c r="J74" s="17"/>
      <c r="K74" s="15"/>
      <c r="L74" s="15"/>
      <c r="M74" s="15"/>
    </row>
    <row r="75" spans="1:19" ht="15">
      <c r="A75" s="9" t="s">
        <v>59</v>
      </c>
      <c r="B75" s="2">
        <v>9</v>
      </c>
      <c r="E75" s="9" t="s">
        <v>54</v>
      </c>
      <c r="F75" s="2">
        <v>5641</v>
      </c>
      <c r="J75" s="17"/>
      <c r="K75" s="15"/>
      <c r="L75" s="15"/>
      <c r="M75" s="15"/>
    </row>
    <row r="76" spans="1:19" ht="15">
      <c r="A76" s="9" t="s">
        <v>55</v>
      </c>
      <c r="B76" s="2">
        <v>-1</v>
      </c>
      <c r="E76" s="9" t="s">
        <v>55</v>
      </c>
      <c r="F76" s="2">
        <v>4287</v>
      </c>
      <c r="J76" s="17"/>
      <c r="K76" s="15"/>
      <c r="L76" s="15"/>
      <c r="M76" s="15"/>
    </row>
    <row r="77" spans="1:19" ht="15">
      <c r="A77" s="9" t="s">
        <v>56</v>
      </c>
      <c r="B77" s="2">
        <v>-1</v>
      </c>
      <c r="E77" s="9" t="s">
        <v>58</v>
      </c>
      <c r="F77" s="2">
        <v>3353</v>
      </c>
      <c r="J77" s="17"/>
      <c r="K77" s="15"/>
      <c r="L77" s="15"/>
      <c r="M77" s="15"/>
    </row>
    <row r="78" spans="1:19" ht="15">
      <c r="A78" s="9" t="s">
        <v>53</v>
      </c>
      <c r="B78" s="2">
        <v>-6</v>
      </c>
      <c r="E78" s="9" t="s">
        <v>59</v>
      </c>
      <c r="F78" s="2">
        <v>3341</v>
      </c>
      <c r="J78" s="17"/>
      <c r="K78" s="15"/>
      <c r="L78" s="15"/>
      <c r="M78" s="15"/>
    </row>
    <row r="79" spans="1:19" ht="15">
      <c r="A79" s="9" t="s">
        <v>57</v>
      </c>
      <c r="B79" s="2">
        <v>-26</v>
      </c>
      <c r="E79" s="9" t="s">
        <v>57</v>
      </c>
      <c r="F79" s="2">
        <v>2897</v>
      </c>
      <c r="J79" s="17"/>
      <c r="K79" s="15"/>
      <c r="L79" s="15"/>
      <c r="M79" s="15"/>
    </row>
    <row r="80" spans="1:19" ht="15">
      <c r="A80" s="9" t="s">
        <v>58</v>
      </c>
      <c r="B80" s="2">
        <v>-28</v>
      </c>
      <c r="E80" s="9" t="s">
        <v>53</v>
      </c>
      <c r="F80" s="2">
        <v>1223</v>
      </c>
    </row>
    <row r="81" spans="1:19" ht="15">
      <c r="A81" s="9" t="s">
        <v>54</v>
      </c>
      <c r="B81" s="2">
        <v>-34</v>
      </c>
      <c r="E81" s="9" t="s">
        <v>56</v>
      </c>
      <c r="F81" s="2">
        <v>817</v>
      </c>
    </row>
    <row r="83" spans="1:19">
      <c r="B83" t="s">
        <v>62</v>
      </c>
    </row>
    <row r="84" spans="1:19" ht="15">
      <c r="A84" s="9" t="s">
        <v>11</v>
      </c>
      <c r="B84" s="11">
        <v>0.56345814462801136</v>
      </c>
    </row>
    <row r="85" spans="1:19" ht="15">
      <c r="A85" s="9" t="s">
        <v>59</v>
      </c>
      <c r="B85" s="11">
        <v>0.27010804321728693</v>
      </c>
    </row>
    <row r="86" spans="1:19" ht="15">
      <c r="A86" s="9" t="s">
        <v>55</v>
      </c>
      <c r="B86" s="11">
        <v>-2.3320895522388058E-2</v>
      </c>
    </row>
    <row r="87" spans="1:19" ht="15">
      <c r="A87" s="9" t="s">
        <v>56</v>
      </c>
      <c r="B87" s="11">
        <v>-0.12224938875305623</v>
      </c>
    </row>
    <row r="88" spans="1:19" ht="15">
      <c r="A88" s="9" t="s">
        <v>53</v>
      </c>
      <c r="B88" s="11">
        <v>-0.48820179007323028</v>
      </c>
    </row>
    <row r="89" spans="1:19" ht="15">
      <c r="A89" s="9" t="s">
        <v>54</v>
      </c>
      <c r="B89" s="11">
        <v>-0.59911894273127753</v>
      </c>
    </row>
    <row r="90" spans="1:19" ht="15">
      <c r="A90" s="9" t="s">
        <v>58</v>
      </c>
      <c r="B90" s="11">
        <v>-0.82815734989648038</v>
      </c>
    </row>
    <row r="91" spans="1:19" ht="15">
      <c r="A91" s="9" t="s">
        <v>57</v>
      </c>
      <c r="B91" s="11">
        <v>-0.88949709202873761</v>
      </c>
    </row>
    <row r="94" spans="1:19">
      <c r="F94" s="24">
        <v>42004</v>
      </c>
      <c r="G94" s="10">
        <v>41639</v>
      </c>
    </row>
    <row r="95" spans="1:19" ht="15">
      <c r="B95" s="12" t="s">
        <v>21</v>
      </c>
      <c r="C95" s="12" t="s">
        <v>22</v>
      </c>
      <c r="D95" s="12" t="s">
        <v>23</v>
      </c>
      <c r="E95" s="12" t="s">
        <v>24</v>
      </c>
      <c r="F95" s="12" t="s">
        <v>25</v>
      </c>
      <c r="J95" s="18" t="s">
        <v>82</v>
      </c>
      <c r="K95" s="16" t="s">
        <v>0</v>
      </c>
      <c r="L95" s="16" t="s">
        <v>6</v>
      </c>
      <c r="M95" s="16" t="s">
        <v>83</v>
      </c>
      <c r="P95" s="18" t="s">
        <v>82</v>
      </c>
      <c r="Q95" s="16" t="s">
        <v>0</v>
      </c>
      <c r="R95" s="16" t="s">
        <v>6</v>
      </c>
      <c r="S95" s="16" t="s">
        <v>83</v>
      </c>
    </row>
    <row r="96" spans="1:19" ht="15">
      <c r="A96" s="12" t="s">
        <v>63</v>
      </c>
      <c r="B96" s="2">
        <v>-138</v>
      </c>
      <c r="C96" s="2">
        <v>-716</v>
      </c>
      <c r="D96" s="2">
        <v>305</v>
      </c>
      <c r="E96" s="2">
        <v>-549</v>
      </c>
      <c r="F96" s="2">
        <v>193428</v>
      </c>
      <c r="G96" s="2">
        <v>193977</v>
      </c>
      <c r="H96" s="13">
        <f>(F96-G96)/G96*100</f>
        <v>-0.28302324502389459</v>
      </c>
      <c r="J96" s="17">
        <f>B96/F96*100</f>
        <v>-7.1344376201997642E-2</v>
      </c>
      <c r="K96" s="15">
        <f>C96/F96*100</f>
        <v>-0.37016357507703129</v>
      </c>
      <c r="L96" s="15">
        <f>D96/F96*100</f>
        <v>0.15768141117108175</v>
      </c>
      <c r="M96" s="15">
        <f>E96/F96*100</f>
        <v>-0.28382654010794711</v>
      </c>
      <c r="O96" s="12" t="s">
        <v>70</v>
      </c>
      <c r="P96" s="11">
        <v>-1.2065294535131299</v>
      </c>
      <c r="Q96" s="11">
        <v>-2.6969481902058199</v>
      </c>
      <c r="R96" s="11">
        <v>0.14194464158977999</v>
      </c>
      <c r="S96" s="11">
        <v>-3.7615330021291693</v>
      </c>
    </row>
    <row r="97" spans="1:19" ht="15">
      <c r="A97" s="12" t="s">
        <v>64</v>
      </c>
      <c r="B97" s="2">
        <v>-4</v>
      </c>
      <c r="C97" s="2">
        <v>-80</v>
      </c>
      <c r="D97" s="2">
        <v>29</v>
      </c>
      <c r="E97" s="2">
        <v>-55</v>
      </c>
      <c r="F97" s="2">
        <v>10172</v>
      </c>
      <c r="G97" s="2">
        <v>10227</v>
      </c>
      <c r="H97" s="13">
        <f t="shared" ref="H97:H114" si="10">(F97-G97)/G97*100</f>
        <v>-0.53779211890094847</v>
      </c>
      <c r="J97" s="17">
        <f t="shared" ref="J97:J104" si="11">B97/F97*100</f>
        <v>-3.9323633503735744E-2</v>
      </c>
      <c r="K97" s="15">
        <f t="shared" ref="K97:K104" si="12">C97/F97*100</f>
        <v>-0.78647267007471489</v>
      </c>
      <c r="L97" s="15">
        <f t="shared" ref="L97:L104" si="13">D97/F97*100</f>
        <v>0.28509634290208419</v>
      </c>
      <c r="M97" s="15">
        <f t="shared" ref="M97:M104" si="14">E97/F97*100</f>
        <v>-0.5406999606763665</v>
      </c>
      <c r="O97" s="12" t="s">
        <v>68</v>
      </c>
      <c r="P97" s="11">
        <v>-1.910828025477707</v>
      </c>
      <c r="Q97" s="11">
        <v>-0.63694267515923575</v>
      </c>
      <c r="R97" s="11">
        <v>-0.13648771610555052</v>
      </c>
      <c r="S97" s="11">
        <v>-2.6842584167424932</v>
      </c>
    </row>
    <row r="98" spans="1:19" ht="15">
      <c r="A98" s="12" t="s">
        <v>65</v>
      </c>
      <c r="B98" s="2">
        <v>-20</v>
      </c>
      <c r="C98" s="2">
        <v>-115</v>
      </c>
      <c r="D98" s="2">
        <v>11</v>
      </c>
      <c r="E98" s="2">
        <v>-124</v>
      </c>
      <c r="F98" s="2">
        <v>12104</v>
      </c>
      <c r="G98" s="2">
        <v>12228</v>
      </c>
      <c r="H98" s="13">
        <f t="shared" si="10"/>
        <v>-1.0140660778541053</v>
      </c>
      <c r="J98" s="17">
        <f t="shared" si="11"/>
        <v>-0.16523463317911435</v>
      </c>
      <c r="K98" s="15">
        <f t="shared" si="12"/>
        <v>-0.95009914077990743</v>
      </c>
      <c r="L98" s="15">
        <f t="shared" si="13"/>
        <v>9.0879048248512895E-2</v>
      </c>
      <c r="M98" s="15">
        <f t="shared" si="14"/>
        <v>-1.0244547257105088</v>
      </c>
      <c r="O98" s="12" t="s">
        <v>73</v>
      </c>
      <c r="P98" s="11">
        <v>-0.96592433592701898</v>
      </c>
      <c r="Q98" s="11">
        <v>-1.4488865038905285</v>
      </c>
      <c r="R98" s="11">
        <v>-5.3662463107056614E-2</v>
      </c>
      <c r="S98" s="11">
        <v>-2.4684733029246044</v>
      </c>
    </row>
    <row r="99" spans="1:19" ht="15">
      <c r="A99" s="12" t="s">
        <v>66</v>
      </c>
      <c r="B99" s="2">
        <v>-21</v>
      </c>
      <c r="C99" s="2">
        <v>-11</v>
      </c>
      <c r="D99" s="2">
        <v>2</v>
      </c>
      <c r="E99" s="2">
        <v>-30</v>
      </c>
      <c r="F99" s="2">
        <v>2655</v>
      </c>
      <c r="G99" s="2">
        <v>2685</v>
      </c>
      <c r="H99" s="13">
        <f t="shared" si="10"/>
        <v>-1.1173184357541899</v>
      </c>
      <c r="J99" s="17">
        <f t="shared" si="11"/>
        <v>-0.79096045197740106</v>
      </c>
      <c r="K99" s="15">
        <f t="shared" si="12"/>
        <v>-0.4143126177024482</v>
      </c>
      <c r="L99" s="15">
        <f t="shared" si="13"/>
        <v>7.5329566854990579E-2</v>
      </c>
      <c r="M99" s="15">
        <f t="shared" si="14"/>
        <v>-1.1299435028248588</v>
      </c>
      <c r="O99" s="12" t="s">
        <v>79</v>
      </c>
      <c r="P99" s="11">
        <v>-0.59556036816459124</v>
      </c>
      <c r="Q99" s="11">
        <v>-1.5881609817722433</v>
      </c>
      <c r="R99" s="11">
        <v>0.10828370330265295</v>
      </c>
      <c r="S99" s="11">
        <v>-2.0754376466341813</v>
      </c>
    </row>
    <row r="100" spans="1:19" ht="15">
      <c r="A100" s="12" t="s">
        <v>67</v>
      </c>
      <c r="B100" s="2">
        <v>6</v>
      </c>
      <c r="C100" s="2">
        <v>77</v>
      </c>
      <c r="D100" s="2">
        <v>1</v>
      </c>
      <c r="E100" s="2">
        <v>84</v>
      </c>
      <c r="F100" s="2">
        <v>12183</v>
      </c>
      <c r="G100" s="2">
        <v>12099</v>
      </c>
      <c r="H100" s="13">
        <f t="shared" si="10"/>
        <v>0.69427225390528147</v>
      </c>
      <c r="J100" s="17">
        <f t="shared" si="11"/>
        <v>4.9248953459738981E-2</v>
      </c>
      <c r="K100" s="15">
        <f t="shared" si="12"/>
        <v>0.63202823606665026</v>
      </c>
      <c r="L100" s="15">
        <f t="shared" si="13"/>
        <v>8.2081589099564957E-3</v>
      </c>
      <c r="M100" s="15">
        <f t="shared" si="14"/>
        <v>0.68948534843634579</v>
      </c>
      <c r="O100" s="12" t="s">
        <v>80</v>
      </c>
      <c r="P100" s="11">
        <v>-0.74026392018023823</v>
      </c>
      <c r="Q100" s="11">
        <v>-1.3517862890247827</v>
      </c>
      <c r="R100" s="11">
        <v>3.2185387833923398E-2</v>
      </c>
      <c r="S100" s="11">
        <v>-2.0598648213710975</v>
      </c>
    </row>
    <row r="101" spans="1:19" ht="15">
      <c r="A101" s="12" t="s">
        <v>68</v>
      </c>
      <c r="B101" s="2">
        <v>-42</v>
      </c>
      <c r="C101" s="2">
        <v>-14</v>
      </c>
      <c r="D101" s="2">
        <v>-3</v>
      </c>
      <c r="E101" s="2">
        <v>-59</v>
      </c>
      <c r="F101" s="2">
        <v>2198</v>
      </c>
      <c r="G101" s="2">
        <v>2257</v>
      </c>
      <c r="H101" s="13">
        <f t="shared" si="10"/>
        <v>-2.6140894993354009</v>
      </c>
      <c r="J101" s="17">
        <f t="shared" si="11"/>
        <v>-1.910828025477707</v>
      </c>
      <c r="K101" s="15">
        <f t="shared" si="12"/>
        <v>-0.63694267515923575</v>
      </c>
      <c r="L101" s="15">
        <f t="shared" si="13"/>
        <v>-0.13648771610555052</v>
      </c>
      <c r="M101" s="15">
        <f t="shared" si="14"/>
        <v>-2.6842584167424932</v>
      </c>
      <c r="O101" s="12" t="s">
        <v>75</v>
      </c>
      <c r="P101" s="11">
        <v>-0.8898435102792267</v>
      </c>
      <c r="Q101" s="11">
        <v>-1.4728444308069961</v>
      </c>
      <c r="R101" s="11">
        <v>0.5830009205277692</v>
      </c>
      <c r="S101" s="11">
        <v>-1.7796870205584534</v>
      </c>
    </row>
    <row r="102" spans="1:19" ht="15">
      <c r="A102" s="12" t="s">
        <v>69</v>
      </c>
      <c r="B102" s="2">
        <v>-46</v>
      </c>
      <c r="C102" s="2">
        <v>-62</v>
      </c>
      <c r="D102" s="2">
        <v>4</v>
      </c>
      <c r="E102" s="2">
        <v>-104</v>
      </c>
      <c r="F102" s="2">
        <v>7883</v>
      </c>
      <c r="G102" s="2">
        <v>7987</v>
      </c>
      <c r="H102" s="13">
        <f t="shared" si="10"/>
        <v>-1.3021159383998999</v>
      </c>
      <c r="J102" s="17">
        <f t="shared" si="11"/>
        <v>-0.58353418749207153</v>
      </c>
      <c r="K102" s="15">
        <f t="shared" si="12"/>
        <v>-0.78650260053279208</v>
      </c>
      <c r="L102" s="15">
        <f t="shared" si="13"/>
        <v>5.0742103260180131E-2</v>
      </c>
      <c r="M102" s="15">
        <f t="shared" si="14"/>
        <v>-1.3192946847646836</v>
      </c>
      <c r="O102" s="12" t="s">
        <v>81</v>
      </c>
      <c r="P102" s="11">
        <v>-0.5989962765096325</v>
      </c>
      <c r="Q102" s="11">
        <v>-1.0199125789218066</v>
      </c>
      <c r="R102" s="11">
        <v>9.7134531325886342E-2</v>
      </c>
      <c r="S102" s="11">
        <v>-1.5217743241055528</v>
      </c>
    </row>
    <row r="103" spans="1:19" ht="15">
      <c r="A103" s="12" t="s">
        <v>70</v>
      </c>
      <c r="B103" s="2">
        <v>-17</v>
      </c>
      <c r="C103" s="2">
        <v>-38</v>
      </c>
      <c r="D103" s="2">
        <v>2</v>
      </c>
      <c r="E103" s="2">
        <v>-53</v>
      </c>
      <c r="F103" s="2">
        <v>1409</v>
      </c>
      <c r="G103" s="2">
        <v>1462</v>
      </c>
      <c r="H103" s="13">
        <f t="shared" si="10"/>
        <v>-3.6251709986320111</v>
      </c>
      <c r="J103" s="17">
        <f t="shared" si="11"/>
        <v>-1.2065294535131299</v>
      </c>
      <c r="K103" s="15">
        <f t="shared" si="12"/>
        <v>-2.6969481902058199</v>
      </c>
      <c r="L103" s="15">
        <f t="shared" si="13"/>
        <v>0.14194464158977999</v>
      </c>
      <c r="M103" s="15">
        <f t="shared" si="14"/>
        <v>-3.7615330021291693</v>
      </c>
      <c r="O103" s="12" t="s">
        <v>69</v>
      </c>
      <c r="P103" s="11">
        <v>-0.58353418749207153</v>
      </c>
      <c r="Q103" s="11">
        <v>-0.78650260053279208</v>
      </c>
      <c r="R103" s="11">
        <v>5.0742103260180131E-2</v>
      </c>
      <c r="S103" s="11">
        <v>-1.3192946847646836</v>
      </c>
    </row>
    <row r="104" spans="1:19" ht="15">
      <c r="A104" s="12" t="s">
        <v>71</v>
      </c>
      <c r="B104" s="2">
        <v>4</v>
      </c>
      <c r="C104" s="2">
        <v>-114</v>
      </c>
      <c r="D104" s="2">
        <v>33</v>
      </c>
      <c r="E104" s="2">
        <v>-77</v>
      </c>
      <c r="F104" s="2">
        <v>14004</v>
      </c>
      <c r="G104" s="2">
        <v>14081</v>
      </c>
      <c r="H104" s="13">
        <f t="shared" si="10"/>
        <v>-0.54683616220438891</v>
      </c>
      <c r="J104" s="17">
        <f t="shared" si="11"/>
        <v>2.8563267637817767E-2</v>
      </c>
      <c r="K104" s="15">
        <f t="shared" si="12"/>
        <v>-0.81405312767780635</v>
      </c>
      <c r="L104" s="15">
        <f t="shared" si="13"/>
        <v>0.23564695801199659</v>
      </c>
      <c r="M104" s="15">
        <f t="shared" si="14"/>
        <v>-0.54984290202799202</v>
      </c>
      <c r="O104" s="12" t="s">
        <v>66</v>
      </c>
      <c r="P104" s="11">
        <v>-0.79096045197740106</v>
      </c>
      <c r="Q104" s="11">
        <v>-0.4143126177024482</v>
      </c>
      <c r="R104" s="11">
        <v>7.5329566854990579E-2</v>
      </c>
      <c r="S104" s="11">
        <v>-1.1299435028248588</v>
      </c>
    </row>
    <row r="105" spans="1:19" ht="15">
      <c r="A105" s="12" t="s">
        <v>72</v>
      </c>
      <c r="B105" s="2">
        <v>-65</v>
      </c>
      <c r="C105" s="2">
        <v>-128</v>
      </c>
      <c r="D105" s="2">
        <v>46</v>
      </c>
      <c r="E105" s="2">
        <v>-147</v>
      </c>
      <c r="F105" s="2">
        <v>16918</v>
      </c>
      <c r="G105" s="2">
        <v>17065</v>
      </c>
      <c r="H105" s="13">
        <f t="shared" si="10"/>
        <v>-0.86141224728977439</v>
      </c>
      <c r="J105" s="17">
        <f t="shared" ref="J105:J114" si="15">B105/F105*100</f>
        <v>-0.38420617094219173</v>
      </c>
      <c r="K105" s="15">
        <f t="shared" ref="K105:K114" si="16">C105/F105*100</f>
        <v>-0.75659061354770074</v>
      </c>
      <c r="L105" s="15">
        <f t="shared" ref="L105:L114" si="17">D105/F105*100</f>
        <v>0.27189975174370495</v>
      </c>
      <c r="M105" s="15">
        <f t="shared" ref="M105:M114" si="18">E105/F105*100</f>
        <v>-0.86889703274618746</v>
      </c>
      <c r="O105" s="12" t="s">
        <v>65</v>
      </c>
      <c r="P105" s="11">
        <v>-0.16523463317911435</v>
      </c>
      <c r="Q105" s="11">
        <v>-0.95009914077990743</v>
      </c>
      <c r="R105" s="11">
        <v>9.0879048248512895E-2</v>
      </c>
      <c r="S105" s="11">
        <v>-1.0244547257105088</v>
      </c>
    </row>
    <row r="106" spans="1:19" ht="15">
      <c r="A106" s="12" t="s">
        <v>73</v>
      </c>
      <c r="B106" s="2">
        <v>-36</v>
      </c>
      <c r="C106" s="2">
        <v>-54</v>
      </c>
      <c r="D106" s="2">
        <v>-2</v>
      </c>
      <c r="E106" s="2">
        <v>-92</v>
      </c>
      <c r="F106" s="2">
        <v>3727</v>
      </c>
      <c r="G106" s="2">
        <v>3819</v>
      </c>
      <c r="H106" s="13">
        <f t="shared" si="10"/>
        <v>-2.4090075936108928</v>
      </c>
      <c r="J106" s="17">
        <f t="shared" si="15"/>
        <v>-0.96592433592701898</v>
      </c>
      <c r="K106" s="15">
        <f t="shared" si="16"/>
        <v>-1.4488865038905285</v>
      </c>
      <c r="L106" s="15">
        <f t="shared" si="17"/>
        <v>-5.3662463107056614E-2</v>
      </c>
      <c r="M106" s="15">
        <f t="shared" si="18"/>
        <v>-2.4684733029246044</v>
      </c>
      <c r="O106" s="12" t="s">
        <v>74</v>
      </c>
      <c r="P106" s="11">
        <v>-0.40873854827343203</v>
      </c>
      <c r="Q106" s="11">
        <v>-0.68357998590556734</v>
      </c>
      <c r="R106" s="11">
        <v>0.1620859760394644</v>
      </c>
      <c r="S106" s="11">
        <v>-0.93023255813953487</v>
      </c>
    </row>
    <row r="107" spans="1:19" ht="15">
      <c r="A107" s="12" t="s">
        <v>74</v>
      </c>
      <c r="B107" s="2">
        <v>-58</v>
      </c>
      <c r="C107" s="2">
        <v>-97</v>
      </c>
      <c r="D107" s="2">
        <v>23</v>
      </c>
      <c r="E107" s="2">
        <v>-132</v>
      </c>
      <c r="F107" s="2">
        <v>14190</v>
      </c>
      <c r="G107" s="2">
        <v>14322</v>
      </c>
      <c r="H107" s="13">
        <f t="shared" si="10"/>
        <v>-0.92165898617511521</v>
      </c>
      <c r="J107" s="17">
        <f t="shared" si="15"/>
        <v>-0.40873854827343203</v>
      </c>
      <c r="K107" s="15">
        <f t="shared" si="16"/>
        <v>-0.68357998590556734</v>
      </c>
      <c r="L107" s="15">
        <f t="shared" si="17"/>
        <v>0.1620859760394644</v>
      </c>
      <c r="M107" s="15">
        <f t="shared" si="18"/>
        <v>-0.93023255813953487</v>
      </c>
      <c r="O107" s="12" t="s">
        <v>72</v>
      </c>
      <c r="P107" s="11">
        <v>-0.38420617094219173</v>
      </c>
      <c r="Q107" s="11">
        <v>-0.75659061354770074</v>
      </c>
      <c r="R107" s="11">
        <v>0.27189975174370495</v>
      </c>
      <c r="S107" s="11">
        <v>-0.86889703274618746</v>
      </c>
    </row>
    <row r="108" spans="1:19" ht="15">
      <c r="A108" s="12" t="s">
        <v>75</v>
      </c>
      <c r="B108" s="2">
        <v>-29</v>
      </c>
      <c r="C108" s="2">
        <v>-48</v>
      </c>
      <c r="D108" s="2">
        <v>19</v>
      </c>
      <c r="E108" s="2">
        <v>-58</v>
      </c>
      <c r="F108" s="2">
        <v>3259</v>
      </c>
      <c r="G108" s="2">
        <v>3317</v>
      </c>
      <c r="H108" s="13">
        <f t="shared" si="10"/>
        <v>-1.7485679831172747</v>
      </c>
      <c r="J108" s="17">
        <f t="shared" si="15"/>
        <v>-0.8898435102792267</v>
      </c>
      <c r="K108" s="15">
        <f t="shared" si="16"/>
        <v>-1.4728444308069961</v>
      </c>
      <c r="L108" s="15">
        <f t="shared" si="17"/>
        <v>0.5830009205277692</v>
      </c>
      <c r="M108" s="15">
        <f t="shared" si="18"/>
        <v>-1.7796870205584534</v>
      </c>
      <c r="O108" s="12" t="s">
        <v>71</v>
      </c>
      <c r="P108" s="11">
        <v>2.8563267637817767E-2</v>
      </c>
      <c r="Q108" s="11">
        <v>-0.81405312767780635</v>
      </c>
      <c r="R108" s="11">
        <v>0.23564695801199659</v>
      </c>
      <c r="S108" s="11">
        <v>-0.54984290202799202</v>
      </c>
    </row>
    <row r="109" spans="1:19" ht="15">
      <c r="A109" s="12" t="s">
        <v>76</v>
      </c>
      <c r="B109" s="2">
        <v>-5</v>
      </c>
      <c r="C109" s="2">
        <v>26</v>
      </c>
      <c r="D109" s="2">
        <v>23</v>
      </c>
      <c r="E109" s="2">
        <v>44</v>
      </c>
      <c r="F109" s="2">
        <v>14736</v>
      </c>
      <c r="G109" s="2">
        <v>14692</v>
      </c>
      <c r="H109" s="13">
        <f t="shared" si="10"/>
        <v>0.29948271167982576</v>
      </c>
      <c r="J109" s="17">
        <f t="shared" si="15"/>
        <v>-3.3930510314875137E-2</v>
      </c>
      <c r="K109" s="15">
        <f t="shared" si="16"/>
        <v>0.1764386536373507</v>
      </c>
      <c r="L109" s="15">
        <f t="shared" si="17"/>
        <v>0.15608034744842564</v>
      </c>
      <c r="M109" s="15">
        <f t="shared" si="18"/>
        <v>0.29858849077090122</v>
      </c>
      <c r="O109" s="12" t="s">
        <v>64</v>
      </c>
      <c r="P109" s="11">
        <v>-3.9323633503735744E-2</v>
      </c>
      <c r="Q109" s="11">
        <v>-0.78647267007471489</v>
      </c>
      <c r="R109" s="11">
        <v>0.28509634290208419</v>
      </c>
      <c r="S109" s="11">
        <v>-0.5406999606763665</v>
      </c>
    </row>
    <row r="110" spans="1:19" ht="15">
      <c r="A110" s="12" t="s">
        <v>77</v>
      </c>
      <c r="B110" s="2">
        <v>296</v>
      </c>
      <c r="C110" s="2">
        <v>135</v>
      </c>
      <c r="D110" s="2">
        <v>103</v>
      </c>
      <c r="E110" s="2">
        <v>534</v>
      </c>
      <c r="F110" s="2">
        <v>60888</v>
      </c>
      <c r="G110" s="2">
        <v>60354</v>
      </c>
      <c r="H110" s="13">
        <f t="shared" si="10"/>
        <v>0.88477979918480965</v>
      </c>
      <c r="J110" s="17">
        <f t="shared" si="15"/>
        <v>0.48613848377348567</v>
      </c>
      <c r="K110" s="15">
        <f t="shared" si="16"/>
        <v>0.22171856523452899</v>
      </c>
      <c r="L110" s="15">
        <f t="shared" si="17"/>
        <v>0.16916305347523322</v>
      </c>
      <c r="M110" s="15">
        <f t="shared" si="18"/>
        <v>0.87702010248324802</v>
      </c>
      <c r="O110" s="12" t="s">
        <v>78</v>
      </c>
      <c r="P110" s="11">
        <v>-0.35133948177426438</v>
      </c>
      <c r="Q110" s="11">
        <v>0</v>
      </c>
      <c r="R110" s="11">
        <v>4.3917435221783048E-2</v>
      </c>
      <c r="S110" s="11">
        <v>-0.30742204655248134</v>
      </c>
    </row>
    <row r="111" spans="1:19" ht="15">
      <c r="A111" s="12" t="s">
        <v>78</v>
      </c>
      <c r="B111" s="2">
        <v>-8</v>
      </c>
      <c r="C111" s="2">
        <v>0</v>
      </c>
      <c r="D111" s="2">
        <v>1</v>
      </c>
      <c r="E111" s="2">
        <v>-7</v>
      </c>
      <c r="F111" s="2">
        <v>2277</v>
      </c>
      <c r="G111" s="2">
        <v>2284</v>
      </c>
      <c r="H111" s="13">
        <f t="shared" si="10"/>
        <v>-0.30647985989492121</v>
      </c>
      <c r="J111" s="17">
        <f t="shared" si="15"/>
        <v>-0.35133948177426438</v>
      </c>
      <c r="K111" s="15">
        <f t="shared" si="16"/>
        <v>0</v>
      </c>
      <c r="L111" s="15">
        <f t="shared" si="17"/>
        <v>4.3917435221783048E-2</v>
      </c>
      <c r="M111" s="15">
        <f t="shared" si="18"/>
        <v>-0.30742204655248134</v>
      </c>
      <c r="O111" s="12" t="s">
        <v>76</v>
      </c>
      <c r="P111" s="11">
        <v>-3.3930510314875137E-2</v>
      </c>
      <c r="Q111" s="11">
        <v>0.1764386536373507</v>
      </c>
      <c r="R111" s="11">
        <v>0.15608034744842564</v>
      </c>
      <c r="S111" s="11">
        <v>0.29858849077090122</v>
      </c>
    </row>
    <row r="112" spans="1:19" ht="15">
      <c r="A112" s="12" t="s">
        <v>79</v>
      </c>
      <c r="B112" s="2">
        <v>-33</v>
      </c>
      <c r="C112" s="2">
        <v>-88</v>
      </c>
      <c r="D112" s="2">
        <v>6</v>
      </c>
      <c r="E112" s="2">
        <v>-115</v>
      </c>
      <c r="F112" s="2">
        <v>5541</v>
      </c>
      <c r="G112" s="2">
        <v>5656</v>
      </c>
      <c r="H112" s="13">
        <f t="shared" si="10"/>
        <v>-2.0332390381895333</v>
      </c>
      <c r="J112" s="17">
        <f t="shared" si="15"/>
        <v>-0.59556036816459124</v>
      </c>
      <c r="K112" s="15">
        <f t="shared" si="16"/>
        <v>-1.5881609817722433</v>
      </c>
      <c r="L112" s="15">
        <f t="shared" si="17"/>
        <v>0.10828370330265295</v>
      </c>
      <c r="M112" s="15">
        <f t="shared" si="18"/>
        <v>-2.0754376466341813</v>
      </c>
      <c r="O112" s="12" t="s">
        <v>67</v>
      </c>
      <c r="P112" s="11">
        <v>4.9248953459738981E-2</v>
      </c>
      <c r="Q112" s="11">
        <v>0.63202823606665026</v>
      </c>
      <c r="R112" s="11">
        <v>8.2081589099564957E-3</v>
      </c>
      <c r="S112" s="11">
        <v>0.68948534843634579</v>
      </c>
    </row>
    <row r="113" spans="1:19" ht="15">
      <c r="A113" s="12" t="s">
        <v>80</v>
      </c>
      <c r="B113" s="2">
        <v>-23</v>
      </c>
      <c r="C113" s="2">
        <v>-42</v>
      </c>
      <c r="D113" s="2">
        <v>1</v>
      </c>
      <c r="E113" s="2">
        <v>-64</v>
      </c>
      <c r="F113" s="2">
        <v>3107</v>
      </c>
      <c r="G113" s="2">
        <v>3171</v>
      </c>
      <c r="H113" s="13">
        <f t="shared" si="10"/>
        <v>-2.0182907600126141</v>
      </c>
      <c r="J113" s="17">
        <f t="shared" si="15"/>
        <v>-0.74026392018023823</v>
      </c>
      <c r="K113" s="15">
        <f t="shared" si="16"/>
        <v>-1.3517862890247827</v>
      </c>
      <c r="L113" s="15">
        <f t="shared" si="17"/>
        <v>3.2185387833923398E-2</v>
      </c>
      <c r="M113" s="15">
        <f t="shared" si="18"/>
        <v>-2.0598648213710975</v>
      </c>
      <c r="O113" s="12" t="s">
        <v>77</v>
      </c>
      <c r="P113" s="11">
        <v>0.48613848377348567</v>
      </c>
      <c r="Q113" s="11">
        <v>0.22171856523452899</v>
      </c>
      <c r="R113" s="11">
        <v>0.16916305347523322</v>
      </c>
      <c r="S113" s="11">
        <v>0.87702010248324802</v>
      </c>
    </row>
    <row r="114" spans="1:19" ht="15">
      <c r="A114" s="12" t="s">
        <v>81</v>
      </c>
      <c r="B114" s="2">
        <v>-37</v>
      </c>
      <c r="C114" s="2">
        <v>-63</v>
      </c>
      <c r="D114" s="2">
        <v>6</v>
      </c>
      <c r="E114" s="2">
        <v>-94</v>
      </c>
      <c r="F114" s="2">
        <v>6177</v>
      </c>
      <c r="G114" s="2">
        <v>6271</v>
      </c>
      <c r="H114" s="13">
        <f t="shared" si="10"/>
        <v>-1.4989634826981342</v>
      </c>
      <c r="J114" s="17">
        <f t="shared" si="15"/>
        <v>-0.5989962765096325</v>
      </c>
      <c r="K114" s="15">
        <f t="shared" si="16"/>
        <v>-1.0199125789218066</v>
      </c>
      <c r="L114" s="15">
        <f t="shared" si="17"/>
        <v>9.7134531325886342E-2</v>
      </c>
      <c r="M114" s="15">
        <f t="shared" si="18"/>
        <v>-1.5217743241055528</v>
      </c>
      <c r="O114" s="12"/>
      <c r="P114" s="11"/>
      <c r="Q114" s="11"/>
      <c r="R114" s="11"/>
      <c r="S114" s="11"/>
    </row>
    <row r="116" spans="1:19">
      <c r="B116" t="s">
        <v>62</v>
      </c>
    </row>
    <row r="117" spans="1:19" ht="15">
      <c r="A117" s="12" t="s">
        <v>72</v>
      </c>
      <c r="B117" s="2">
        <v>-147</v>
      </c>
      <c r="F117" t="s">
        <v>62</v>
      </c>
    </row>
    <row r="118" spans="1:19" ht="15">
      <c r="A118" s="12" t="s">
        <v>74</v>
      </c>
      <c r="B118" s="2">
        <v>-132</v>
      </c>
      <c r="E118" s="12" t="s">
        <v>77</v>
      </c>
      <c r="F118" s="2">
        <v>60888</v>
      </c>
    </row>
    <row r="119" spans="1:19" ht="15">
      <c r="A119" s="12" t="s">
        <v>65</v>
      </c>
      <c r="B119" s="2">
        <v>-124</v>
      </c>
      <c r="E119" s="12" t="s">
        <v>72</v>
      </c>
      <c r="F119" s="2">
        <v>16918</v>
      </c>
    </row>
    <row r="120" spans="1:19" ht="15">
      <c r="A120" s="12" t="s">
        <v>79</v>
      </c>
      <c r="B120" s="2">
        <v>-115</v>
      </c>
      <c r="E120" s="12" t="s">
        <v>76</v>
      </c>
      <c r="F120" s="2">
        <v>14736</v>
      </c>
    </row>
    <row r="121" spans="1:19" ht="15">
      <c r="A121" s="12" t="s">
        <v>69</v>
      </c>
      <c r="B121" s="2">
        <v>-104</v>
      </c>
      <c r="E121" s="12" t="s">
        <v>74</v>
      </c>
      <c r="F121" s="2">
        <v>14190</v>
      </c>
    </row>
    <row r="122" spans="1:19" ht="15">
      <c r="A122" s="12" t="s">
        <v>81</v>
      </c>
      <c r="B122" s="2">
        <v>-94</v>
      </c>
      <c r="E122" s="12" t="s">
        <v>71</v>
      </c>
      <c r="F122" s="2">
        <v>14004</v>
      </c>
    </row>
    <row r="123" spans="1:19" ht="15">
      <c r="A123" s="12" t="s">
        <v>73</v>
      </c>
      <c r="B123" s="2">
        <v>-92</v>
      </c>
      <c r="E123" s="12" t="s">
        <v>67</v>
      </c>
      <c r="F123" s="2">
        <v>12183</v>
      </c>
    </row>
    <row r="124" spans="1:19" ht="15">
      <c r="A124" s="12" t="s">
        <v>71</v>
      </c>
      <c r="B124" s="2">
        <v>-77</v>
      </c>
      <c r="E124" s="12" t="s">
        <v>65</v>
      </c>
      <c r="F124" s="2">
        <v>12104</v>
      </c>
    </row>
    <row r="125" spans="1:19" ht="15">
      <c r="A125" s="12" t="s">
        <v>80</v>
      </c>
      <c r="B125" s="2">
        <v>-64</v>
      </c>
      <c r="E125" s="12" t="s">
        <v>64</v>
      </c>
      <c r="F125" s="2">
        <v>10172</v>
      </c>
    </row>
    <row r="126" spans="1:19" ht="15">
      <c r="A126" s="12" t="s">
        <v>68</v>
      </c>
      <c r="B126" s="2">
        <v>-59</v>
      </c>
      <c r="E126" s="12" t="s">
        <v>69</v>
      </c>
      <c r="F126" s="2">
        <v>7883</v>
      </c>
    </row>
    <row r="127" spans="1:19" ht="15">
      <c r="A127" s="12" t="s">
        <v>75</v>
      </c>
      <c r="B127" s="2">
        <v>-58</v>
      </c>
      <c r="E127" s="12" t="s">
        <v>81</v>
      </c>
      <c r="F127" s="2">
        <v>6177</v>
      </c>
    </row>
    <row r="128" spans="1:19" ht="15">
      <c r="A128" s="12" t="s">
        <v>64</v>
      </c>
      <c r="B128" s="2">
        <v>-55</v>
      </c>
      <c r="E128" s="12" t="s">
        <v>79</v>
      </c>
      <c r="F128" s="2">
        <v>5541</v>
      </c>
    </row>
    <row r="129" spans="1:6" ht="15">
      <c r="A129" s="12" t="s">
        <v>70</v>
      </c>
      <c r="B129" s="2">
        <v>-53</v>
      </c>
      <c r="E129" s="12" t="s">
        <v>73</v>
      </c>
      <c r="F129" s="2">
        <v>3727</v>
      </c>
    </row>
    <row r="130" spans="1:6" ht="15">
      <c r="A130" s="12" t="s">
        <v>66</v>
      </c>
      <c r="B130" s="2">
        <v>-30</v>
      </c>
      <c r="E130" s="12" t="s">
        <v>75</v>
      </c>
      <c r="F130" s="2">
        <v>3259</v>
      </c>
    </row>
    <row r="131" spans="1:6" ht="15">
      <c r="A131" s="12" t="s">
        <v>78</v>
      </c>
      <c r="B131" s="2">
        <v>-7</v>
      </c>
      <c r="E131" s="12" t="s">
        <v>80</v>
      </c>
      <c r="F131" s="2">
        <v>3107</v>
      </c>
    </row>
    <row r="132" spans="1:6" ht="15">
      <c r="A132" s="12" t="s">
        <v>76</v>
      </c>
      <c r="B132" s="2">
        <v>44</v>
      </c>
      <c r="E132" s="12" t="s">
        <v>66</v>
      </c>
      <c r="F132" s="2">
        <v>2655</v>
      </c>
    </row>
    <row r="133" spans="1:6" ht="15">
      <c r="A133" s="12" t="s">
        <v>67</v>
      </c>
      <c r="B133" s="2">
        <v>84</v>
      </c>
      <c r="E133" s="12" t="s">
        <v>78</v>
      </c>
      <c r="F133" s="2">
        <v>2277</v>
      </c>
    </row>
    <row r="134" spans="1:6" ht="15">
      <c r="A134" s="12" t="s">
        <v>77</v>
      </c>
      <c r="B134" s="2">
        <v>534</v>
      </c>
      <c r="E134" s="12" t="s">
        <v>68</v>
      </c>
      <c r="F134" s="2">
        <v>2198</v>
      </c>
    </row>
    <row r="135" spans="1:6" ht="15">
      <c r="A135" s="12"/>
      <c r="B135" s="2"/>
      <c r="E135" s="12" t="s">
        <v>70</v>
      </c>
      <c r="F135" s="2">
        <v>1409</v>
      </c>
    </row>
    <row r="136" spans="1:6" ht="15">
      <c r="E136" s="12"/>
      <c r="F136" s="2"/>
    </row>
    <row r="138" spans="1:6">
      <c r="B138" s="14" t="s">
        <v>62</v>
      </c>
    </row>
    <row r="139" spans="1:6" ht="15">
      <c r="A139" s="12" t="s">
        <v>70</v>
      </c>
      <c r="B139" s="11">
        <v>-3.6251709986320111</v>
      </c>
    </row>
    <row r="140" spans="1:6" ht="15">
      <c r="A140" s="12" t="s">
        <v>68</v>
      </c>
      <c r="B140" s="11">
        <v>-2.6140894993354009</v>
      </c>
    </row>
    <row r="141" spans="1:6" ht="15">
      <c r="A141" s="12" t="s">
        <v>73</v>
      </c>
      <c r="B141" s="11">
        <v>-2.4090075936108928</v>
      </c>
    </row>
    <row r="142" spans="1:6" ht="15">
      <c r="A142" s="12" t="s">
        <v>79</v>
      </c>
      <c r="B142" s="11">
        <v>-2.0332390381895333</v>
      </c>
    </row>
    <row r="143" spans="1:6" ht="15">
      <c r="A143" s="12" t="s">
        <v>80</v>
      </c>
      <c r="B143" s="11">
        <v>-2.0182907600126141</v>
      </c>
    </row>
    <row r="144" spans="1:6" ht="15">
      <c r="A144" s="12" t="s">
        <v>75</v>
      </c>
      <c r="B144" s="11">
        <v>-1.7485679831172747</v>
      </c>
    </row>
    <row r="145" spans="1:2" ht="15">
      <c r="A145" s="12" t="s">
        <v>81</v>
      </c>
      <c r="B145" s="11">
        <v>-1.4989634826981342</v>
      </c>
    </row>
    <row r="146" spans="1:2" ht="15">
      <c r="A146" s="12" t="s">
        <v>69</v>
      </c>
      <c r="B146" s="11">
        <v>-1.3021159383998999</v>
      </c>
    </row>
    <row r="147" spans="1:2" ht="15">
      <c r="A147" s="12" t="s">
        <v>66</v>
      </c>
      <c r="B147" s="11">
        <v>-1.1173184357541899</v>
      </c>
    </row>
    <row r="148" spans="1:2" ht="15">
      <c r="A148" s="12" t="s">
        <v>65</v>
      </c>
      <c r="B148" s="11">
        <v>-1.0140660778541053</v>
      </c>
    </row>
    <row r="149" spans="1:2" ht="15">
      <c r="A149" s="12" t="s">
        <v>74</v>
      </c>
      <c r="B149" s="11">
        <v>-0.92165898617511521</v>
      </c>
    </row>
    <row r="150" spans="1:2" ht="15">
      <c r="A150" s="12" t="s">
        <v>72</v>
      </c>
      <c r="B150" s="11">
        <v>-0.86141224728977439</v>
      </c>
    </row>
    <row r="151" spans="1:2" ht="15">
      <c r="A151" s="12" t="s">
        <v>71</v>
      </c>
      <c r="B151" s="11">
        <v>-0.54683616220438891</v>
      </c>
    </row>
    <row r="152" spans="1:2" ht="15">
      <c r="A152" s="12" t="s">
        <v>64</v>
      </c>
      <c r="B152" s="11">
        <v>-0.53779211890094847</v>
      </c>
    </row>
    <row r="153" spans="1:2" ht="15">
      <c r="A153" s="12" t="s">
        <v>78</v>
      </c>
      <c r="B153" s="11">
        <v>-0.30647985989492121</v>
      </c>
    </row>
    <row r="154" spans="1:2" ht="15">
      <c r="A154" s="12" t="s">
        <v>76</v>
      </c>
      <c r="B154" s="11">
        <v>0.29948271167982576</v>
      </c>
    </row>
    <row r="155" spans="1:2" ht="15">
      <c r="A155" s="12" t="s">
        <v>67</v>
      </c>
      <c r="B155" s="11">
        <v>0.69427225390528147</v>
      </c>
    </row>
    <row r="156" spans="1:2" ht="15">
      <c r="A156" s="12" t="s">
        <v>77</v>
      </c>
      <c r="B156" s="11">
        <v>0.88477979918480965</v>
      </c>
    </row>
    <row r="157" spans="1:2" ht="15">
      <c r="A157" s="12"/>
      <c r="B157" s="11"/>
    </row>
  </sheetData>
  <sortState ref="A139:B156">
    <sortCondition ref="B139"/>
  </sortState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N325"/>
  <sheetViews>
    <sheetView workbookViewId="0">
      <selection activeCell="L5" sqref="L5:N34"/>
    </sheetView>
  </sheetViews>
  <sheetFormatPr defaultRowHeight="12.75"/>
  <cols>
    <col min="2" max="2" width="27" customWidth="1"/>
    <col min="9" max="9" width="18.42578125" customWidth="1"/>
  </cols>
  <sheetData>
    <row r="1" spans="1:14">
      <c r="B1" s="3" t="s">
        <v>547</v>
      </c>
    </row>
    <row r="4" spans="1:14" ht="15">
      <c r="C4" s="25">
        <v>2013</v>
      </c>
      <c r="D4" s="25">
        <v>2014</v>
      </c>
      <c r="J4" s="26" t="s">
        <v>162</v>
      </c>
      <c r="N4" s="26" t="s">
        <v>252</v>
      </c>
    </row>
    <row r="5" spans="1:14" ht="15">
      <c r="A5">
        <v>1</v>
      </c>
      <c r="B5" s="25" t="s">
        <v>292</v>
      </c>
      <c r="C5" s="2">
        <v>612664</v>
      </c>
      <c r="D5" s="2">
        <v>621904</v>
      </c>
      <c r="E5">
        <f>D5-C5</f>
        <v>9240</v>
      </c>
      <c r="F5" s="11">
        <f>E5/C5*100</f>
        <v>1.5081676089993863</v>
      </c>
      <c r="H5" s="26" t="s">
        <v>163</v>
      </c>
      <c r="I5" t="s">
        <v>292</v>
      </c>
      <c r="J5" s="27">
        <v>9240</v>
      </c>
      <c r="L5" s="26" t="s">
        <v>163</v>
      </c>
      <c r="M5" s="11" t="s">
        <v>272</v>
      </c>
      <c r="N5" s="11">
        <v>1.8764884776014081</v>
      </c>
    </row>
    <row r="6" spans="1:14" ht="15">
      <c r="A6">
        <v>2</v>
      </c>
      <c r="B6" s="25" t="s">
        <v>272</v>
      </c>
      <c r="C6" s="2">
        <v>260753</v>
      </c>
      <c r="D6" s="2">
        <v>265646</v>
      </c>
      <c r="E6">
        <f>D6-C6</f>
        <v>4893</v>
      </c>
      <c r="F6" s="11">
        <f>E6/C6*100</f>
        <v>1.8764884776014081</v>
      </c>
      <c r="H6" s="26" t="s">
        <v>164</v>
      </c>
      <c r="I6" t="s">
        <v>272</v>
      </c>
      <c r="J6" s="27">
        <v>4893</v>
      </c>
      <c r="L6" s="26" t="s">
        <v>164</v>
      </c>
      <c r="M6" s="11" t="s">
        <v>292</v>
      </c>
      <c r="N6" s="11">
        <v>1.5081676089993863</v>
      </c>
    </row>
    <row r="7" spans="1:14" ht="15">
      <c r="A7">
        <v>3</v>
      </c>
      <c r="B7" s="25" t="s">
        <v>510</v>
      </c>
      <c r="C7" s="2">
        <v>220446</v>
      </c>
      <c r="D7" s="2">
        <v>223134</v>
      </c>
      <c r="E7">
        <f>D7-C7</f>
        <v>2688</v>
      </c>
      <c r="F7" s="11">
        <f>E7/C7*100</f>
        <v>1.2193462344519745</v>
      </c>
      <c r="H7" s="26" t="s">
        <v>165</v>
      </c>
      <c r="I7" t="s">
        <v>510</v>
      </c>
      <c r="J7" s="27">
        <v>2688</v>
      </c>
      <c r="L7" s="26" t="s">
        <v>165</v>
      </c>
      <c r="M7" s="11" t="s">
        <v>426</v>
      </c>
      <c r="N7" s="11">
        <v>1.3292190837882745</v>
      </c>
    </row>
    <row r="8" spans="1:14" ht="15">
      <c r="A8">
        <v>4</v>
      </c>
      <c r="B8" s="25" t="s">
        <v>530</v>
      </c>
      <c r="C8" s="2">
        <v>208098</v>
      </c>
      <c r="D8" s="2">
        <v>210720</v>
      </c>
      <c r="E8">
        <f>D8-C8</f>
        <v>2622</v>
      </c>
      <c r="F8" s="11">
        <f>E8/C8*100</f>
        <v>1.2599832771098232</v>
      </c>
      <c r="H8" s="26" t="s">
        <v>166</v>
      </c>
      <c r="I8" t="s">
        <v>530</v>
      </c>
      <c r="J8" s="27">
        <v>2622</v>
      </c>
      <c r="L8" s="26" t="s">
        <v>166</v>
      </c>
      <c r="M8" s="11" t="s">
        <v>530</v>
      </c>
      <c r="N8" s="11">
        <v>1.2599832771098232</v>
      </c>
    </row>
    <row r="9" spans="1:14" ht="15">
      <c r="A9">
        <v>5</v>
      </c>
      <c r="B9" s="25" t="s">
        <v>426</v>
      </c>
      <c r="C9" s="2">
        <v>193798</v>
      </c>
      <c r="D9" s="2">
        <v>196374</v>
      </c>
      <c r="E9">
        <f>D9-C9</f>
        <v>2576</v>
      </c>
      <c r="F9" s="11">
        <f>E9/C9*100</f>
        <v>1.3292190837882745</v>
      </c>
      <c r="H9" s="26" t="s">
        <v>167</v>
      </c>
      <c r="I9" t="s">
        <v>426</v>
      </c>
      <c r="J9" s="27">
        <v>2576</v>
      </c>
      <c r="L9" s="26" t="s">
        <v>167</v>
      </c>
      <c r="M9" s="11" t="s">
        <v>510</v>
      </c>
      <c r="N9" s="11">
        <v>1.2193462344519745</v>
      </c>
    </row>
    <row r="10" spans="1:14" ht="15">
      <c r="A10">
        <v>6</v>
      </c>
      <c r="B10" s="25" t="s">
        <v>517</v>
      </c>
      <c r="C10" s="2">
        <v>182072</v>
      </c>
      <c r="D10" s="2">
        <v>183991</v>
      </c>
      <c r="E10">
        <f>D10-C10</f>
        <v>1919</v>
      </c>
      <c r="F10" s="11">
        <f>E10/C10*100</f>
        <v>1.0539786458104485</v>
      </c>
      <c r="H10" s="26" t="s">
        <v>168</v>
      </c>
      <c r="I10" t="s">
        <v>517</v>
      </c>
      <c r="J10" s="27">
        <v>1919</v>
      </c>
      <c r="L10" s="26" t="s">
        <v>168</v>
      </c>
      <c r="M10" s="11" t="s">
        <v>364</v>
      </c>
      <c r="N10" s="11">
        <v>1.1472419175866544</v>
      </c>
    </row>
    <row r="11" spans="1:14" ht="15">
      <c r="A11">
        <v>7</v>
      </c>
      <c r="B11" s="25" t="s">
        <v>322</v>
      </c>
      <c r="C11" s="2">
        <v>134658</v>
      </c>
      <c r="D11" s="2">
        <v>135803</v>
      </c>
      <c r="E11">
        <f>D11-C11</f>
        <v>1145</v>
      </c>
      <c r="F11" s="11">
        <f>E11/C11*100</f>
        <v>0.85030224717432301</v>
      </c>
      <c r="H11" s="26" t="s">
        <v>169</v>
      </c>
      <c r="I11" t="s">
        <v>364</v>
      </c>
      <c r="J11" s="27">
        <v>1220</v>
      </c>
      <c r="L11" s="26" t="s">
        <v>169</v>
      </c>
      <c r="M11" s="11" t="s">
        <v>325</v>
      </c>
      <c r="N11" s="11">
        <v>1.1138087252521713</v>
      </c>
    </row>
    <row r="12" spans="1:14" ht="15">
      <c r="A12">
        <v>8</v>
      </c>
      <c r="B12" s="25" t="s">
        <v>364</v>
      </c>
      <c r="C12" s="2">
        <v>106342</v>
      </c>
      <c r="D12" s="2">
        <v>107562</v>
      </c>
      <c r="E12">
        <f>D12-C12</f>
        <v>1220</v>
      </c>
      <c r="F12" s="11">
        <f>E12/C12*100</f>
        <v>1.1472419175866544</v>
      </c>
      <c r="H12" s="26" t="s">
        <v>170</v>
      </c>
      <c r="I12" t="s">
        <v>322</v>
      </c>
      <c r="J12" s="27">
        <v>1145</v>
      </c>
      <c r="L12" s="26" t="s">
        <v>170</v>
      </c>
      <c r="M12" s="11" t="s">
        <v>517</v>
      </c>
      <c r="N12" s="11">
        <v>1.0539786458104485</v>
      </c>
    </row>
    <row r="13" spans="1:14" ht="15">
      <c r="A13">
        <v>9</v>
      </c>
      <c r="B13" s="25" t="s">
        <v>372</v>
      </c>
      <c r="C13" s="2">
        <v>103364</v>
      </c>
      <c r="D13" s="2">
        <v>103811</v>
      </c>
      <c r="E13">
        <f>D13-C13</f>
        <v>447</v>
      </c>
      <c r="F13" s="11">
        <f>E13/C13*100</f>
        <v>0.43245230447738092</v>
      </c>
      <c r="H13" s="26" t="s">
        <v>171</v>
      </c>
      <c r="I13" s="26" t="s">
        <v>548</v>
      </c>
      <c r="J13" s="27">
        <v>688</v>
      </c>
      <c r="L13" s="26" t="s">
        <v>171</v>
      </c>
      <c r="M13" s="30" t="s">
        <v>548</v>
      </c>
      <c r="N13" s="11">
        <v>1.0373788091253147</v>
      </c>
    </row>
    <row r="14" spans="1:14" ht="15">
      <c r="A14">
        <v>10</v>
      </c>
      <c r="B14" s="25" t="s">
        <v>360</v>
      </c>
      <c r="C14" s="2">
        <v>86926</v>
      </c>
      <c r="D14" s="2">
        <v>86477</v>
      </c>
      <c r="E14">
        <f>D14-C14</f>
        <v>-449</v>
      </c>
      <c r="F14" s="11">
        <f>E14/C14*100</f>
        <v>-0.51653130248717305</v>
      </c>
      <c r="H14" s="26" t="s">
        <v>172</v>
      </c>
      <c r="I14" t="s">
        <v>313</v>
      </c>
      <c r="J14" s="27">
        <v>590</v>
      </c>
      <c r="L14" s="26" t="s">
        <v>172</v>
      </c>
      <c r="M14" s="11" t="s">
        <v>421</v>
      </c>
      <c r="N14" s="11">
        <v>0.9956773034144446</v>
      </c>
    </row>
    <row r="15" spans="1:14" ht="15">
      <c r="A15">
        <v>11</v>
      </c>
      <c r="B15" s="25" t="s">
        <v>445</v>
      </c>
      <c r="C15" s="2">
        <v>83497</v>
      </c>
      <c r="D15" s="2">
        <v>83521</v>
      </c>
      <c r="E15">
        <f>D15-C15</f>
        <v>24</v>
      </c>
      <c r="F15" s="11">
        <f>E15/C15*100</f>
        <v>2.8743547672371465E-2</v>
      </c>
      <c r="H15" s="26" t="s">
        <v>173</v>
      </c>
      <c r="I15" t="s">
        <v>77</v>
      </c>
      <c r="J15" s="27">
        <v>534</v>
      </c>
      <c r="L15" s="26" t="s">
        <v>173</v>
      </c>
      <c r="M15" s="11" t="s">
        <v>77</v>
      </c>
      <c r="N15" s="11">
        <v>0.88477979918480965</v>
      </c>
    </row>
    <row r="16" spans="1:14" ht="15">
      <c r="A16">
        <v>12</v>
      </c>
      <c r="B16" s="25" t="s">
        <v>313</v>
      </c>
      <c r="C16" s="2">
        <v>74471</v>
      </c>
      <c r="D16" s="2">
        <v>75061</v>
      </c>
      <c r="E16">
        <f>D16-C16</f>
        <v>590</v>
      </c>
      <c r="F16" s="11">
        <f>E16/C16*100</f>
        <v>0.79225470317304725</v>
      </c>
      <c r="H16" s="26" t="s">
        <v>174</v>
      </c>
      <c r="I16" t="s">
        <v>372</v>
      </c>
      <c r="J16" s="27">
        <v>447</v>
      </c>
      <c r="L16" s="26" t="s">
        <v>174</v>
      </c>
      <c r="M16" s="11" t="s">
        <v>322</v>
      </c>
      <c r="N16" s="11">
        <v>0.85030224717432301</v>
      </c>
    </row>
    <row r="17" spans="1:14" ht="15">
      <c r="A17">
        <v>13</v>
      </c>
      <c r="B17" s="25" t="s">
        <v>376</v>
      </c>
      <c r="C17" s="2">
        <v>72658</v>
      </c>
      <c r="D17" s="2">
        <v>72818</v>
      </c>
      <c r="E17">
        <f>D17-C17</f>
        <v>160</v>
      </c>
      <c r="F17" s="11">
        <f>E17/C17*100</f>
        <v>0.22020974978667179</v>
      </c>
      <c r="H17" s="26" t="s">
        <v>175</v>
      </c>
      <c r="I17" t="s">
        <v>325</v>
      </c>
      <c r="J17" s="27">
        <v>445</v>
      </c>
      <c r="L17" s="26" t="s">
        <v>175</v>
      </c>
      <c r="M17" s="11" t="s">
        <v>349</v>
      </c>
      <c r="N17" s="11">
        <v>0.84962663922530934</v>
      </c>
    </row>
    <row r="18" spans="1:14" ht="15">
      <c r="A18">
        <v>14</v>
      </c>
      <c r="B18" s="25" t="s">
        <v>302</v>
      </c>
      <c r="C18" s="2">
        <v>67806</v>
      </c>
      <c r="D18" s="2">
        <v>67990</v>
      </c>
      <c r="E18">
        <f>D18-C18</f>
        <v>184</v>
      </c>
      <c r="F18" s="11">
        <f>E18/C18*100</f>
        <v>0.27136241630534169</v>
      </c>
      <c r="H18" s="26" t="s">
        <v>176</v>
      </c>
      <c r="I18" t="s">
        <v>421</v>
      </c>
      <c r="J18" s="27">
        <v>410</v>
      </c>
      <c r="L18" s="26" t="s">
        <v>176</v>
      </c>
      <c r="M18" s="11" t="s">
        <v>313</v>
      </c>
      <c r="N18" s="11">
        <v>0.79225470317304725</v>
      </c>
    </row>
    <row r="19" spans="1:14" ht="15">
      <c r="A19">
        <v>15</v>
      </c>
      <c r="B19" s="25" t="s">
        <v>3</v>
      </c>
      <c r="C19" s="2">
        <v>66321</v>
      </c>
      <c r="D19" s="2">
        <v>67009</v>
      </c>
      <c r="E19">
        <f>D19-C19</f>
        <v>688</v>
      </c>
      <c r="F19" s="11">
        <f>E19/C19*100</f>
        <v>1.0373788091253147</v>
      </c>
      <c r="H19" s="26" t="s">
        <v>177</v>
      </c>
      <c r="I19" t="s">
        <v>473</v>
      </c>
      <c r="J19" s="27">
        <v>341</v>
      </c>
      <c r="L19" s="26" t="s">
        <v>177</v>
      </c>
      <c r="M19" s="11" t="s">
        <v>447</v>
      </c>
      <c r="N19" s="11">
        <v>0.64945575203334283</v>
      </c>
    </row>
    <row r="20" spans="1:14" ht="15">
      <c r="A20">
        <v>16</v>
      </c>
      <c r="B20" s="25" t="s">
        <v>473</v>
      </c>
      <c r="C20" s="2">
        <v>61215</v>
      </c>
      <c r="D20" s="2">
        <v>61556</v>
      </c>
      <c r="E20">
        <f>D20-C20</f>
        <v>341</v>
      </c>
      <c r="F20" s="11">
        <f>E20/C20*100</f>
        <v>0.55705300988319861</v>
      </c>
      <c r="H20" s="26" t="s">
        <v>178</v>
      </c>
      <c r="I20" t="s">
        <v>349</v>
      </c>
      <c r="J20" s="27">
        <v>322</v>
      </c>
      <c r="L20" s="26" t="s">
        <v>178</v>
      </c>
      <c r="M20" s="30" t="s">
        <v>549</v>
      </c>
      <c r="N20" s="11">
        <v>0.56345814462801136</v>
      </c>
    </row>
    <row r="21" spans="1:14" ht="15">
      <c r="A21">
        <v>17</v>
      </c>
      <c r="B21" s="25" t="s">
        <v>77</v>
      </c>
      <c r="C21" s="2">
        <v>60354</v>
      </c>
      <c r="D21" s="2">
        <v>60888</v>
      </c>
      <c r="E21">
        <f>D21-C21</f>
        <v>534</v>
      </c>
      <c r="F21" s="11">
        <f>E21/C21*100</f>
        <v>0.88477979918480965</v>
      </c>
      <c r="H21" s="26" t="s">
        <v>179</v>
      </c>
      <c r="I21" t="s">
        <v>447</v>
      </c>
      <c r="J21" s="27">
        <v>321</v>
      </c>
      <c r="L21" s="26" t="s">
        <v>179</v>
      </c>
      <c r="M21" s="11" t="s">
        <v>473</v>
      </c>
      <c r="N21" s="11">
        <v>0.55705300988319861</v>
      </c>
    </row>
    <row r="22" spans="1:14" ht="15">
      <c r="A22">
        <v>18</v>
      </c>
      <c r="B22" s="25" t="s">
        <v>404</v>
      </c>
      <c r="C22" s="2">
        <v>54635</v>
      </c>
      <c r="D22" s="2">
        <v>54628</v>
      </c>
      <c r="E22">
        <f>D22-C22</f>
        <v>-7</v>
      </c>
      <c r="F22" s="11">
        <f>E22/C22*100</f>
        <v>-1.2812299807815503E-2</v>
      </c>
      <c r="H22" s="26" t="s">
        <v>180</v>
      </c>
      <c r="I22" s="26" t="s">
        <v>549</v>
      </c>
      <c r="J22" s="27">
        <v>265</v>
      </c>
      <c r="L22" s="26" t="s">
        <v>180</v>
      </c>
      <c r="M22" s="11" t="s">
        <v>299</v>
      </c>
      <c r="N22" s="11">
        <v>0.45466354897375943</v>
      </c>
    </row>
    <row r="23" spans="1:14" ht="15">
      <c r="A23">
        <v>19</v>
      </c>
      <c r="B23" s="25" t="s">
        <v>359</v>
      </c>
      <c r="C23" s="2">
        <v>54771</v>
      </c>
      <c r="D23" s="2">
        <v>54557</v>
      </c>
      <c r="E23">
        <f>D23-C23</f>
        <v>-214</v>
      </c>
      <c r="F23" s="11">
        <f>E23/C23*100</f>
        <v>-0.39071771557941243</v>
      </c>
      <c r="H23" s="26" t="s">
        <v>181</v>
      </c>
      <c r="I23" t="s">
        <v>299</v>
      </c>
      <c r="J23" s="27">
        <v>210</v>
      </c>
      <c r="L23" s="26" t="s">
        <v>181</v>
      </c>
      <c r="M23" s="11" t="s">
        <v>372</v>
      </c>
      <c r="N23" s="11">
        <v>0.43245230447738092</v>
      </c>
    </row>
    <row r="24" spans="1:14" ht="15">
      <c r="A24">
        <v>20</v>
      </c>
      <c r="B24" s="25" t="s">
        <v>480</v>
      </c>
      <c r="C24" s="2">
        <v>54478</v>
      </c>
      <c r="D24" s="2">
        <v>54264</v>
      </c>
      <c r="E24">
        <f>D24-C24</f>
        <v>-214</v>
      </c>
      <c r="F24" s="11">
        <f>E24/C24*100</f>
        <v>-0.39281911964462718</v>
      </c>
      <c r="H24" s="26" t="s">
        <v>182</v>
      </c>
      <c r="I24" t="s">
        <v>302</v>
      </c>
      <c r="J24" s="27">
        <v>184</v>
      </c>
      <c r="L24" s="26" t="s">
        <v>182</v>
      </c>
      <c r="M24" s="11" t="s">
        <v>302</v>
      </c>
      <c r="N24" s="11">
        <v>0.27136241630534169</v>
      </c>
    </row>
    <row r="25" spans="1:14" ht="15">
      <c r="A25">
        <v>21</v>
      </c>
      <c r="B25" s="25" t="s">
        <v>447</v>
      </c>
      <c r="C25" s="2">
        <v>49426</v>
      </c>
      <c r="D25" s="2">
        <v>49747</v>
      </c>
      <c r="E25">
        <f>D25-C25</f>
        <v>321</v>
      </c>
      <c r="F25" s="11">
        <f>E25/C25*100</f>
        <v>0.64945575203334283</v>
      </c>
      <c r="H25" s="26" t="s">
        <v>183</v>
      </c>
      <c r="I25" t="s">
        <v>376</v>
      </c>
      <c r="J25" s="27">
        <v>160</v>
      </c>
      <c r="L25" s="26" t="s">
        <v>183</v>
      </c>
      <c r="M25" s="11" t="s">
        <v>519</v>
      </c>
      <c r="N25" s="11">
        <v>0.23081967213114757</v>
      </c>
    </row>
    <row r="26" spans="1:14" ht="15">
      <c r="A26">
        <v>22</v>
      </c>
      <c r="B26" s="25" t="s">
        <v>388</v>
      </c>
      <c r="C26" s="2">
        <v>47703</v>
      </c>
      <c r="D26" s="2">
        <v>47662</v>
      </c>
      <c r="E26">
        <f>D26-C26</f>
        <v>-41</v>
      </c>
      <c r="F26" s="11">
        <f>E26/C26*100</f>
        <v>-8.5948472842378887E-2</v>
      </c>
      <c r="H26" s="26" t="s">
        <v>184</v>
      </c>
      <c r="I26" t="s">
        <v>519</v>
      </c>
      <c r="J26" s="27">
        <v>88</v>
      </c>
      <c r="L26" s="26" t="s">
        <v>184</v>
      </c>
      <c r="M26" s="11" t="s">
        <v>376</v>
      </c>
      <c r="N26" s="11">
        <v>0.22020974978667179</v>
      </c>
    </row>
    <row r="27" spans="1:14" ht="15">
      <c r="A27">
        <v>23</v>
      </c>
      <c r="B27" s="25" t="s">
        <v>11</v>
      </c>
      <c r="C27" s="2">
        <v>47031</v>
      </c>
      <c r="D27" s="2">
        <v>47296</v>
      </c>
      <c r="E27">
        <f>D27-C27</f>
        <v>265</v>
      </c>
      <c r="F27" s="11">
        <f>E27/C27*100</f>
        <v>0.56345814462801136</v>
      </c>
      <c r="H27" s="26" t="s">
        <v>185</v>
      </c>
      <c r="I27" t="s">
        <v>445</v>
      </c>
      <c r="J27" s="27">
        <v>24</v>
      </c>
      <c r="L27" s="26" t="s">
        <v>185</v>
      </c>
      <c r="M27" s="11" t="s">
        <v>445</v>
      </c>
      <c r="N27" s="11">
        <v>2.8743547672371465E-2</v>
      </c>
    </row>
    <row r="28" spans="1:14" ht="15">
      <c r="A28">
        <v>24</v>
      </c>
      <c r="B28" s="25" t="s">
        <v>299</v>
      </c>
      <c r="C28" s="2">
        <v>46188</v>
      </c>
      <c r="D28" s="2">
        <v>46398</v>
      </c>
      <c r="E28">
        <f>D28-C28</f>
        <v>210</v>
      </c>
      <c r="F28" s="11">
        <f>E28/C28*100</f>
        <v>0.45466354897375943</v>
      </c>
      <c r="H28" s="26" t="s">
        <v>186</v>
      </c>
      <c r="I28" t="s">
        <v>466</v>
      </c>
      <c r="J28" s="27">
        <v>7</v>
      </c>
      <c r="L28" s="26" t="s">
        <v>186</v>
      </c>
      <c r="M28" s="11" t="s">
        <v>466</v>
      </c>
      <c r="N28" s="11">
        <v>1.7509192325971135E-2</v>
      </c>
    </row>
    <row r="29" spans="1:14" ht="15">
      <c r="A29">
        <v>25</v>
      </c>
      <c r="B29" s="25" t="s">
        <v>421</v>
      </c>
      <c r="C29" s="2">
        <v>41178</v>
      </c>
      <c r="D29" s="2">
        <v>41588</v>
      </c>
      <c r="E29">
        <f>D29-C29</f>
        <v>410</v>
      </c>
      <c r="F29" s="11">
        <f>E29/C29*100</f>
        <v>0.9956773034144446</v>
      </c>
      <c r="H29" s="26" t="s">
        <v>187</v>
      </c>
      <c r="I29" t="s">
        <v>404</v>
      </c>
      <c r="J29" s="27">
        <v>-7</v>
      </c>
      <c r="L29" s="26" t="s">
        <v>187</v>
      </c>
      <c r="M29" s="11" t="s">
        <v>404</v>
      </c>
      <c r="N29" s="11">
        <v>-1.2812299807815503E-2</v>
      </c>
    </row>
    <row r="30" spans="1:14" ht="15">
      <c r="A30">
        <v>26</v>
      </c>
      <c r="B30" s="25" t="s">
        <v>325</v>
      </c>
      <c r="C30" s="2">
        <v>39953</v>
      </c>
      <c r="D30" s="2">
        <v>40398</v>
      </c>
      <c r="E30">
        <f>D30-C30</f>
        <v>445</v>
      </c>
      <c r="F30" s="11">
        <f>E30/C30*100</f>
        <v>1.1138087252521713</v>
      </c>
      <c r="H30" s="26" t="s">
        <v>188</v>
      </c>
      <c r="I30" t="s">
        <v>388</v>
      </c>
      <c r="J30" s="27">
        <v>-41</v>
      </c>
      <c r="L30" s="26" t="s">
        <v>188</v>
      </c>
      <c r="M30" s="11" t="s">
        <v>388</v>
      </c>
      <c r="N30" s="11">
        <v>-8.5948472842378887E-2</v>
      </c>
    </row>
    <row r="31" spans="1:14" ht="15">
      <c r="A31">
        <v>27</v>
      </c>
      <c r="B31" s="25" t="s">
        <v>466</v>
      </c>
      <c r="C31" s="2">
        <v>39979</v>
      </c>
      <c r="D31" s="2">
        <v>39986</v>
      </c>
      <c r="E31">
        <f>D31-C31</f>
        <v>7</v>
      </c>
      <c r="F31" s="11">
        <f>E31/C31*100</f>
        <v>1.7509192325971135E-2</v>
      </c>
      <c r="H31" s="26" t="s">
        <v>189</v>
      </c>
      <c r="I31" t="s">
        <v>328</v>
      </c>
      <c r="J31" s="27">
        <v>-71</v>
      </c>
      <c r="L31" s="26" t="s">
        <v>189</v>
      </c>
      <c r="M31" s="11" t="s">
        <v>328</v>
      </c>
      <c r="N31" s="11">
        <v>-0.18749339811978449</v>
      </c>
    </row>
    <row r="32" spans="1:14" ht="15">
      <c r="A32">
        <v>28</v>
      </c>
      <c r="B32" s="25" t="s">
        <v>349</v>
      </c>
      <c r="C32" s="2">
        <v>37899</v>
      </c>
      <c r="D32" s="2">
        <v>38221</v>
      </c>
      <c r="E32">
        <f>D32-C32</f>
        <v>322</v>
      </c>
      <c r="F32" s="11">
        <f>E32/C32*100</f>
        <v>0.84962663922530934</v>
      </c>
      <c r="H32" s="26" t="s">
        <v>190</v>
      </c>
      <c r="I32" t="s">
        <v>359</v>
      </c>
      <c r="J32" s="27">
        <v>-214</v>
      </c>
      <c r="L32" s="26" t="s">
        <v>190</v>
      </c>
      <c r="M32" s="11" t="s">
        <v>359</v>
      </c>
      <c r="N32" s="11">
        <v>-0.39071771557941243</v>
      </c>
    </row>
    <row r="33" spans="1:14" ht="15">
      <c r="A33">
        <v>29</v>
      </c>
      <c r="B33" s="25" t="s">
        <v>519</v>
      </c>
      <c r="C33" s="2">
        <v>38125</v>
      </c>
      <c r="D33" s="2">
        <v>38213</v>
      </c>
      <c r="E33">
        <f>D33-C33</f>
        <v>88</v>
      </c>
      <c r="F33" s="11">
        <f>E33/C33*100</f>
        <v>0.23081967213114757</v>
      </c>
      <c r="H33" s="26" t="s">
        <v>191</v>
      </c>
      <c r="I33" t="s">
        <v>480</v>
      </c>
      <c r="J33" s="27">
        <v>-214</v>
      </c>
      <c r="L33" s="26" t="s">
        <v>191</v>
      </c>
      <c r="M33" s="11" t="s">
        <v>480</v>
      </c>
      <c r="N33" s="11">
        <v>-0.39281911964462718</v>
      </c>
    </row>
    <row r="34" spans="1:14" ht="15">
      <c r="A34">
        <v>30</v>
      </c>
      <c r="B34" s="25" t="s">
        <v>328</v>
      </c>
      <c r="C34" s="2">
        <v>37868</v>
      </c>
      <c r="D34" s="2">
        <v>37797</v>
      </c>
      <c r="E34">
        <f>D34-C34</f>
        <v>-71</v>
      </c>
      <c r="F34" s="11">
        <f>E34/C34*100</f>
        <v>-0.18749339811978449</v>
      </c>
      <c r="H34" s="26" t="s">
        <v>192</v>
      </c>
      <c r="I34" t="s">
        <v>360</v>
      </c>
      <c r="J34" s="27">
        <v>-449</v>
      </c>
      <c r="L34" s="26" t="s">
        <v>192</v>
      </c>
      <c r="M34" s="11" t="s">
        <v>360</v>
      </c>
      <c r="N34" s="11">
        <v>-0.51653130248717305</v>
      </c>
    </row>
    <row r="35" spans="1:14" ht="15">
      <c r="B35" s="25" t="s">
        <v>485</v>
      </c>
      <c r="C35" s="2">
        <v>36256</v>
      </c>
      <c r="D35" s="2">
        <v>35965</v>
      </c>
      <c r="E35">
        <f>D35-C35</f>
        <v>-291</v>
      </c>
      <c r="F35" s="11">
        <f>E35/C35*100</f>
        <v>-0.80262577228596643</v>
      </c>
    </row>
    <row r="36" spans="1:14" ht="15">
      <c r="B36" s="25" t="s">
        <v>345</v>
      </c>
      <c r="C36" s="2">
        <v>34913</v>
      </c>
      <c r="D36" s="2">
        <v>35313</v>
      </c>
      <c r="E36">
        <f>D36-C36</f>
        <v>400</v>
      </c>
      <c r="F36" s="11">
        <f>E36/C36*100</f>
        <v>1.1457050382379057</v>
      </c>
    </row>
    <row r="37" spans="1:14" ht="15">
      <c r="B37" s="25" t="s">
        <v>418</v>
      </c>
      <c r="C37" s="2">
        <v>32690</v>
      </c>
      <c r="D37" s="2">
        <v>32848</v>
      </c>
      <c r="E37">
        <f>D37-C37</f>
        <v>158</v>
      </c>
      <c r="F37" s="11">
        <f>E37/C37*100</f>
        <v>0.48332823493423061</v>
      </c>
    </row>
    <row r="38" spans="1:14" ht="15">
      <c r="B38" s="25" t="s">
        <v>543</v>
      </c>
      <c r="C38" s="2">
        <v>31743</v>
      </c>
      <c r="D38" s="2">
        <v>32271</v>
      </c>
      <c r="E38">
        <f>D38-C38</f>
        <v>528</v>
      </c>
      <c r="F38" s="11">
        <f>E38/C38*100</f>
        <v>1.6633588507702486</v>
      </c>
    </row>
    <row r="39" spans="1:14" ht="15">
      <c r="B39" s="25" t="s">
        <v>326</v>
      </c>
      <c r="C39" s="2">
        <v>31798</v>
      </c>
      <c r="D39" s="2">
        <v>32152</v>
      </c>
      <c r="E39">
        <f>D39-C39</f>
        <v>354</v>
      </c>
      <c r="F39" s="11">
        <f>E39/C39*100</f>
        <v>1.1132775646267059</v>
      </c>
    </row>
    <row r="40" spans="1:14" ht="15">
      <c r="B40" s="25" t="s">
        <v>330</v>
      </c>
      <c r="C40" s="2">
        <v>30345</v>
      </c>
      <c r="D40" s="2">
        <v>30479</v>
      </c>
      <c r="E40">
        <f>D40-C40</f>
        <v>134</v>
      </c>
      <c r="F40" s="11">
        <f>E40/C40*100</f>
        <v>0.44158840006590877</v>
      </c>
    </row>
    <row r="41" spans="1:14" ht="15">
      <c r="B41" s="25" t="s">
        <v>471</v>
      </c>
      <c r="C41" s="2">
        <v>29318</v>
      </c>
      <c r="D41" s="2">
        <v>29374</v>
      </c>
      <c r="E41">
        <f>D41-C41</f>
        <v>56</v>
      </c>
      <c r="F41" s="11">
        <f>E41/C41*100</f>
        <v>0.1910089364895286</v>
      </c>
    </row>
    <row r="42" spans="1:14" ht="15">
      <c r="B42" s="25" t="s">
        <v>536</v>
      </c>
      <c r="C42" s="2">
        <v>28929</v>
      </c>
      <c r="D42" s="2">
        <v>29011</v>
      </c>
      <c r="E42">
        <f>D42-C42</f>
        <v>82</v>
      </c>
      <c r="F42" s="11">
        <f>E42/C42*100</f>
        <v>0.28345259082581492</v>
      </c>
    </row>
    <row r="43" spans="1:14" ht="15">
      <c r="B43" s="25" t="s">
        <v>462</v>
      </c>
      <c r="C43" s="2">
        <v>28695</v>
      </c>
      <c r="D43" s="2">
        <v>28699</v>
      </c>
      <c r="E43">
        <f>D43-C43</f>
        <v>4</v>
      </c>
      <c r="F43" s="11">
        <f>E43/C43*100</f>
        <v>1.3939710751001918E-2</v>
      </c>
    </row>
    <row r="44" spans="1:14" ht="15">
      <c r="B44" s="25" t="s">
        <v>308</v>
      </c>
      <c r="C44" s="2">
        <v>28219</v>
      </c>
      <c r="D44" s="2">
        <v>28053</v>
      </c>
      <c r="E44">
        <f>D44-C44</f>
        <v>-166</v>
      </c>
      <c r="F44" s="11">
        <f>E44/C44*100</f>
        <v>-0.58825613948049182</v>
      </c>
    </row>
    <row r="45" spans="1:14" ht="15">
      <c r="B45" s="25" t="s">
        <v>461</v>
      </c>
      <c r="C45" s="2">
        <v>25507</v>
      </c>
      <c r="D45" s="2">
        <v>25389</v>
      </c>
      <c r="E45">
        <f>D45-C45</f>
        <v>-118</v>
      </c>
      <c r="F45" s="11">
        <f>E45/C45*100</f>
        <v>-0.46261810483396715</v>
      </c>
    </row>
    <row r="46" spans="1:14" ht="15">
      <c r="B46" s="25" t="s">
        <v>482</v>
      </c>
      <c r="C46" s="2">
        <v>25511</v>
      </c>
      <c r="D46" s="2">
        <v>25375</v>
      </c>
      <c r="E46">
        <f>D46-C46</f>
        <v>-136</v>
      </c>
      <c r="F46" s="11">
        <f>E46/C46*100</f>
        <v>-0.53310336717494411</v>
      </c>
    </row>
    <row r="47" spans="1:14" ht="15">
      <c r="B47" s="25" t="s">
        <v>463</v>
      </c>
      <c r="C47" s="2">
        <v>24565</v>
      </c>
      <c r="D47" s="2">
        <v>24373</v>
      </c>
      <c r="E47">
        <f>D47-C47</f>
        <v>-192</v>
      </c>
      <c r="F47" s="11">
        <f>E47/C47*100</f>
        <v>-0.78159983716670056</v>
      </c>
    </row>
    <row r="48" spans="1:14" ht="15">
      <c r="B48" s="25" t="s">
        <v>516</v>
      </c>
      <c r="C48" s="2">
        <v>22371</v>
      </c>
      <c r="D48" s="2">
        <v>22356</v>
      </c>
      <c r="E48">
        <f>D48-C48</f>
        <v>-15</v>
      </c>
      <c r="F48" s="11">
        <f>E48/C48*100</f>
        <v>-6.7051092932814804E-2</v>
      </c>
    </row>
    <row r="49" spans="2:6" ht="15">
      <c r="B49" s="25" t="s">
        <v>382</v>
      </c>
      <c r="C49" s="2">
        <v>21829</v>
      </c>
      <c r="D49" s="2">
        <v>22226</v>
      </c>
      <c r="E49">
        <f>D49-C49</f>
        <v>397</v>
      </c>
      <c r="F49" s="11">
        <f>E49/C49*100</f>
        <v>1.8186815703880161</v>
      </c>
    </row>
    <row r="50" spans="2:6" ht="15">
      <c r="B50" s="25" t="s">
        <v>304</v>
      </c>
      <c r="C50" s="2">
        <v>22171</v>
      </c>
      <c r="D50" s="2">
        <v>22114</v>
      </c>
      <c r="E50">
        <f>D50-C50</f>
        <v>-57</v>
      </c>
      <c r="F50" s="11">
        <f>E50/C50*100</f>
        <v>-0.2570925984394028</v>
      </c>
    </row>
    <row r="51" spans="2:6" ht="15">
      <c r="B51" s="25" t="s">
        <v>340</v>
      </c>
      <c r="C51" s="2">
        <v>22120</v>
      </c>
      <c r="D51" s="2">
        <v>21920</v>
      </c>
      <c r="E51">
        <f>D51-C51</f>
        <v>-200</v>
      </c>
      <c r="F51" s="11">
        <f>E51/C51*100</f>
        <v>-0.9041591320072333</v>
      </c>
    </row>
    <row r="52" spans="2:6" ht="15">
      <c r="B52" s="25" t="s">
        <v>294</v>
      </c>
      <c r="C52" s="2">
        <v>21987</v>
      </c>
      <c r="D52" s="2">
        <v>21908</v>
      </c>
      <c r="E52">
        <f>D52-C52</f>
        <v>-79</v>
      </c>
      <c r="F52" s="11">
        <f>E52/C52*100</f>
        <v>-0.35930322463273751</v>
      </c>
    </row>
    <row r="53" spans="2:6" ht="15">
      <c r="B53" s="25" t="s">
        <v>531</v>
      </c>
      <c r="C53" s="2">
        <v>22107</v>
      </c>
      <c r="D53" s="2">
        <v>21855</v>
      </c>
      <c r="E53">
        <f>D53-C53</f>
        <v>-252</v>
      </c>
      <c r="F53" s="11">
        <f>E53/C53*100</f>
        <v>-1.1399104356086309</v>
      </c>
    </row>
    <row r="54" spans="2:6" ht="15">
      <c r="B54" s="25" t="s">
        <v>324</v>
      </c>
      <c r="C54" s="2">
        <v>22138</v>
      </c>
      <c r="D54" s="2">
        <v>21807</v>
      </c>
      <c r="E54">
        <f>D54-C54</f>
        <v>-331</v>
      </c>
      <c r="F54" s="11">
        <f>E54/C54*100</f>
        <v>-1.4951666817237328</v>
      </c>
    </row>
    <row r="55" spans="2:6" ht="15">
      <c r="B55" s="25" t="s">
        <v>491</v>
      </c>
      <c r="C55" s="2">
        <v>21567</v>
      </c>
      <c r="D55" s="2">
        <v>21664</v>
      </c>
      <c r="E55">
        <f>D55-C55</f>
        <v>97</v>
      </c>
      <c r="F55" s="11">
        <f>E55/C55*100</f>
        <v>0.44976120925488017</v>
      </c>
    </row>
    <row r="56" spans="2:6" ht="15">
      <c r="B56" s="25" t="s">
        <v>528</v>
      </c>
      <c r="C56" s="2">
        <v>21129</v>
      </c>
      <c r="D56" s="2">
        <v>21163</v>
      </c>
      <c r="E56">
        <f>D56-C56</f>
        <v>34</v>
      </c>
      <c r="F56" s="11">
        <f>E56/C56*100</f>
        <v>0.16091627620805529</v>
      </c>
    </row>
    <row r="57" spans="2:6" ht="15">
      <c r="B57" s="25" t="s">
        <v>282</v>
      </c>
      <c r="C57" s="2">
        <v>21203</v>
      </c>
      <c r="D57" s="2">
        <v>21076</v>
      </c>
      <c r="E57">
        <f>D57-C57</f>
        <v>-127</v>
      </c>
      <c r="F57" s="11">
        <f>E57/C57*100</f>
        <v>-0.5989718436070367</v>
      </c>
    </row>
    <row r="58" spans="2:6" ht="15">
      <c r="B58" s="25" t="s">
        <v>411</v>
      </c>
      <c r="C58" s="2">
        <v>20534</v>
      </c>
      <c r="D58" s="2">
        <v>20629</v>
      </c>
      <c r="E58">
        <f>D58-C58</f>
        <v>95</v>
      </c>
      <c r="F58" s="11">
        <f>E58/C58*100</f>
        <v>0.46264731664556347</v>
      </c>
    </row>
    <row r="59" spans="2:6" ht="15">
      <c r="B59" s="25" t="s">
        <v>546</v>
      </c>
      <c r="C59" s="2">
        <v>20077</v>
      </c>
      <c r="D59" s="2">
        <v>19903</v>
      </c>
      <c r="E59">
        <f>D59-C59</f>
        <v>-174</v>
      </c>
      <c r="F59" s="11">
        <f>E59/C59*100</f>
        <v>-0.86666334611744789</v>
      </c>
    </row>
    <row r="60" spans="2:6" ht="15">
      <c r="B60" s="25" t="s">
        <v>290</v>
      </c>
      <c r="C60" s="2">
        <v>19979</v>
      </c>
      <c r="D60" s="2">
        <v>19708</v>
      </c>
      <c r="E60">
        <f>D60-C60</f>
        <v>-271</v>
      </c>
      <c r="F60" s="11">
        <f>E60/C60*100</f>
        <v>-1.3564242454577307</v>
      </c>
    </row>
    <row r="61" spans="2:6" ht="15">
      <c r="B61" s="25" t="s">
        <v>12</v>
      </c>
      <c r="C61" s="2">
        <v>19633</v>
      </c>
      <c r="D61" s="2">
        <v>19593</v>
      </c>
      <c r="E61">
        <f>D61-C61</f>
        <v>-40</v>
      </c>
      <c r="F61" s="11">
        <f>E61/C61*100</f>
        <v>-0.20373860337187388</v>
      </c>
    </row>
    <row r="62" spans="2:6" ht="15">
      <c r="B62" s="25" t="s">
        <v>14</v>
      </c>
      <c r="C62" s="2">
        <v>19153</v>
      </c>
      <c r="D62" s="2">
        <v>19299</v>
      </c>
      <c r="E62">
        <f>D62-C62</f>
        <v>146</v>
      </c>
      <c r="F62" s="11">
        <f>E62/C62*100</f>
        <v>0.76228267112201742</v>
      </c>
    </row>
    <row r="63" spans="2:6" ht="15">
      <c r="B63" s="25" t="s">
        <v>439</v>
      </c>
      <c r="C63" s="2">
        <v>19288</v>
      </c>
      <c r="D63" s="2">
        <v>19069</v>
      </c>
      <c r="E63">
        <f>D63-C63</f>
        <v>-219</v>
      </c>
      <c r="F63" s="11">
        <f>E63/C63*100</f>
        <v>-1.1354209871422647</v>
      </c>
    </row>
    <row r="64" spans="2:6" ht="15">
      <c r="B64" s="25" t="s">
        <v>493</v>
      </c>
      <c r="C64" s="2">
        <v>18914</v>
      </c>
      <c r="D64" s="2">
        <v>19037</v>
      </c>
      <c r="E64">
        <f>D64-C64</f>
        <v>123</v>
      </c>
      <c r="F64" s="11">
        <f>E64/C64*100</f>
        <v>0.65031193824680134</v>
      </c>
    </row>
    <row r="65" spans="2:6" ht="15">
      <c r="B65" s="25" t="s">
        <v>414</v>
      </c>
      <c r="C65" s="2">
        <v>18859</v>
      </c>
      <c r="D65" s="2">
        <v>18882</v>
      </c>
      <c r="E65">
        <f>D65-C65</f>
        <v>23</v>
      </c>
      <c r="F65" s="11">
        <f>E65/C65*100</f>
        <v>0.12195768598547113</v>
      </c>
    </row>
    <row r="66" spans="2:6" ht="15">
      <c r="B66" s="25" t="s">
        <v>378</v>
      </c>
      <c r="C66" s="2">
        <v>18588</v>
      </c>
      <c r="D66" s="2">
        <v>18700</v>
      </c>
      <c r="E66">
        <f>D66-C66</f>
        <v>112</v>
      </c>
      <c r="F66" s="11">
        <f>E66/C66*100</f>
        <v>0.60253927264902085</v>
      </c>
    </row>
    <row r="67" spans="2:6" ht="15">
      <c r="B67" s="25" t="s">
        <v>442</v>
      </c>
      <c r="C67" s="2">
        <v>18369</v>
      </c>
      <c r="D67" s="2">
        <v>18690</v>
      </c>
      <c r="E67">
        <f>D67-C67</f>
        <v>321</v>
      </c>
      <c r="F67" s="11">
        <f>E67/C67*100</f>
        <v>1.7475093908214927</v>
      </c>
    </row>
    <row r="68" spans="2:6" ht="15">
      <c r="B68" s="25" t="s">
        <v>276</v>
      </c>
      <c r="C68" s="2">
        <v>17667</v>
      </c>
      <c r="D68" s="2">
        <v>17524</v>
      </c>
      <c r="E68">
        <f>D68-C68</f>
        <v>-143</v>
      </c>
      <c r="F68" s="11">
        <f>E68/C68*100</f>
        <v>-0.8094186902133923</v>
      </c>
    </row>
    <row r="69" spans="2:6" ht="15">
      <c r="B69" s="25" t="s">
        <v>385</v>
      </c>
      <c r="C69" s="2">
        <v>17172</v>
      </c>
      <c r="D69" s="2">
        <v>17228</v>
      </c>
      <c r="E69">
        <f>D69-C69</f>
        <v>56</v>
      </c>
      <c r="F69" s="11">
        <f>E69/C69*100</f>
        <v>0.32611227579781038</v>
      </c>
    </row>
    <row r="70" spans="2:6" ht="15">
      <c r="B70" s="25" t="s">
        <v>263</v>
      </c>
      <c r="C70" s="2">
        <v>17108</v>
      </c>
      <c r="D70" s="2">
        <v>17048</v>
      </c>
      <c r="E70">
        <f>D70-C70</f>
        <v>-60</v>
      </c>
      <c r="F70" s="11">
        <f>E70/C70*100</f>
        <v>-0.35071311667056349</v>
      </c>
    </row>
    <row r="71" spans="2:6" ht="15">
      <c r="B71" s="25" t="s">
        <v>72</v>
      </c>
      <c r="C71" s="2">
        <v>17065</v>
      </c>
      <c r="D71" s="2">
        <v>16918</v>
      </c>
      <c r="E71">
        <f>D71-C71</f>
        <v>-147</v>
      </c>
      <c r="F71" s="11">
        <f>E71/C71*100</f>
        <v>-0.86141224728977439</v>
      </c>
    </row>
    <row r="72" spans="2:6" ht="15">
      <c r="B72" s="25" t="s">
        <v>344</v>
      </c>
      <c r="C72" s="2">
        <v>16605</v>
      </c>
      <c r="D72" s="2">
        <v>16895</v>
      </c>
      <c r="E72">
        <f>D72-C72</f>
        <v>290</v>
      </c>
      <c r="F72" s="11">
        <f>E72/C72*100</f>
        <v>1.7464619090635352</v>
      </c>
    </row>
    <row r="73" spans="2:6" ht="15">
      <c r="B73" s="25" t="s">
        <v>312</v>
      </c>
      <c r="C73" s="2">
        <v>16842</v>
      </c>
      <c r="D73" s="2">
        <v>16842</v>
      </c>
      <c r="E73">
        <f>D73-C73</f>
        <v>0</v>
      </c>
      <c r="F73" s="11">
        <f>E73/C73*100</f>
        <v>0</v>
      </c>
    </row>
    <row r="74" spans="2:6" ht="15">
      <c r="B74" s="25" t="s">
        <v>389</v>
      </c>
      <c r="C74" s="2">
        <v>16700</v>
      </c>
      <c r="D74" s="2">
        <v>16620</v>
      </c>
      <c r="E74">
        <f>D74-C74</f>
        <v>-80</v>
      </c>
      <c r="F74" s="11">
        <f>E74/C74*100</f>
        <v>-0.47904191616766467</v>
      </c>
    </row>
    <row r="75" spans="2:6" ht="15">
      <c r="B75" s="25" t="s">
        <v>422</v>
      </c>
      <c r="C75" s="2">
        <v>16347</v>
      </c>
      <c r="D75" s="2">
        <v>16290</v>
      </c>
      <c r="E75">
        <f>D75-C75</f>
        <v>-57</v>
      </c>
      <c r="F75" s="11">
        <f>E75/C75*100</f>
        <v>-0.34868783262984032</v>
      </c>
    </row>
    <row r="76" spans="2:6" ht="15">
      <c r="B76" s="25" t="s">
        <v>366</v>
      </c>
      <c r="C76" s="2">
        <v>15952</v>
      </c>
      <c r="D76" s="2">
        <v>15821</v>
      </c>
      <c r="E76">
        <f>D76-C76</f>
        <v>-131</v>
      </c>
      <c r="F76" s="11">
        <f>E76/C76*100</f>
        <v>-0.82121364092276827</v>
      </c>
    </row>
    <row r="77" spans="2:6" ht="15">
      <c r="B77" s="25" t="s">
        <v>526</v>
      </c>
      <c r="C77" s="2">
        <v>15463</v>
      </c>
      <c r="D77" s="2">
        <v>15566</v>
      </c>
      <c r="E77">
        <f>D77-C77</f>
        <v>103</v>
      </c>
      <c r="F77" s="11">
        <f>E77/C77*100</f>
        <v>0.66610618896721208</v>
      </c>
    </row>
    <row r="78" spans="2:6" ht="15">
      <c r="B78" s="25" t="s">
        <v>431</v>
      </c>
      <c r="C78" s="2">
        <v>15507</v>
      </c>
      <c r="D78" s="2">
        <v>15494</v>
      </c>
      <c r="E78">
        <f>D78-C78</f>
        <v>-13</v>
      </c>
      <c r="F78" s="11">
        <f>E78/C78*100</f>
        <v>-8.3833107628812797E-2</v>
      </c>
    </row>
    <row r="79" spans="2:6" ht="15">
      <c r="B79" s="25" t="s">
        <v>391</v>
      </c>
      <c r="C79" s="2">
        <v>15493</v>
      </c>
      <c r="D79" s="2">
        <v>15469</v>
      </c>
      <c r="E79">
        <f>D79-C79</f>
        <v>-24</v>
      </c>
      <c r="F79" s="11">
        <f>E79/C79*100</f>
        <v>-0.15490866843090428</v>
      </c>
    </row>
    <row r="80" spans="2:6" ht="15">
      <c r="B80" s="25" t="s">
        <v>542</v>
      </c>
      <c r="C80" s="2">
        <v>14748</v>
      </c>
      <c r="D80" s="2">
        <v>14978</v>
      </c>
      <c r="E80">
        <f>D80-C80</f>
        <v>230</v>
      </c>
      <c r="F80" s="11">
        <f>E80/C80*100</f>
        <v>1.5595334960672633</v>
      </c>
    </row>
    <row r="81" spans="2:6" ht="15">
      <c r="B81" s="25" t="s">
        <v>416</v>
      </c>
      <c r="C81" s="2">
        <v>14985</v>
      </c>
      <c r="D81" s="2">
        <v>14905</v>
      </c>
      <c r="E81">
        <f>D81-C81</f>
        <v>-80</v>
      </c>
      <c r="F81" s="11">
        <f>E81/C81*100</f>
        <v>-0.53386720053386727</v>
      </c>
    </row>
    <row r="82" spans="2:6" ht="15">
      <c r="B82" s="25" t="s">
        <v>377</v>
      </c>
      <c r="C82" s="2">
        <v>14692</v>
      </c>
      <c r="D82" s="2">
        <v>14736</v>
      </c>
      <c r="E82">
        <f>D82-C82</f>
        <v>44</v>
      </c>
      <c r="F82" s="11">
        <f>E82/C82*100</f>
        <v>0.29948271167982576</v>
      </c>
    </row>
    <row r="83" spans="2:6" ht="15">
      <c r="B83" s="25" t="s">
        <v>357</v>
      </c>
      <c r="C83" s="2">
        <v>14422</v>
      </c>
      <c r="D83" s="2">
        <v>14686</v>
      </c>
      <c r="E83">
        <f>D83-C83</f>
        <v>264</v>
      </c>
      <c r="F83" s="11">
        <f>E83/C83*100</f>
        <v>1.8305366800721121</v>
      </c>
    </row>
    <row r="84" spans="2:6" ht="15">
      <c r="B84" s="25" t="s">
        <v>74</v>
      </c>
      <c r="C84" s="2">
        <v>14322</v>
      </c>
      <c r="D84" s="2">
        <v>14190</v>
      </c>
      <c r="E84">
        <f>D84-C84</f>
        <v>-132</v>
      </c>
      <c r="F84" s="11">
        <f>E84/C84*100</f>
        <v>-0.92165898617511521</v>
      </c>
    </row>
    <row r="85" spans="2:6" ht="15">
      <c r="B85" s="25" t="s">
        <v>71</v>
      </c>
      <c r="C85" s="2">
        <v>14081</v>
      </c>
      <c r="D85" s="2">
        <v>14004</v>
      </c>
      <c r="E85">
        <f>D85-C85</f>
        <v>-77</v>
      </c>
      <c r="F85" s="11">
        <f>E85/C85*100</f>
        <v>-0.54683616220438891</v>
      </c>
    </row>
    <row r="86" spans="2:6" ht="15">
      <c r="B86" s="25" t="s">
        <v>521</v>
      </c>
      <c r="C86" s="2">
        <v>13361</v>
      </c>
      <c r="D86" s="2">
        <v>13324</v>
      </c>
      <c r="E86">
        <f>D86-C86</f>
        <v>-37</v>
      </c>
      <c r="F86" s="11">
        <f>E86/C86*100</f>
        <v>-0.27692537983683857</v>
      </c>
    </row>
    <row r="87" spans="2:6" ht="15">
      <c r="B87" s="25" t="s">
        <v>329</v>
      </c>
      <c r="C87" s="2">
        <v>12644</v>
      </c>
      <c r="D87" s="2">
        <v>12629</v>
      </c>
      <c r="E87">
        <f>D87-C87</f>
        <v>-15</v>
      </c>
      <c r="F87" s="11">
        <f>E87/C87*100</f>
        <v>-0.11863334387851945</v>
      </c>
    </row>
    <row r="88" spans="2:6" ht="15">
      <c r="B88" s="25" t="s">
        <v>387</v>
      </c>
      <c r="C88" s="2">
        <v>12396</v>
      </c>
      <c r="D88" s="2">
        <v>12339</v>
      </c>
      <c r="E88">
        <f>D88-C88</f>
        <v>-57</v>
      </c>
      <c r="F88" s="11">
        <f>E88/C88*100</f>
        <v>-0.45982575024201355</v>
      </c>
    </row>
    <row r="89" spans="2:6" ht="15">
      <c r="B89" s="25" t="s">
        <v>273</v>
      </c>
      <c r="C89" s="2">
        <v>12368</v>
      </c>
      <c r="D89" s="2">
        <v>12320</v>
      </c>
      <c r="E89">
        <f>D89-C89</f>
        <v>-48</v>
      </c>
      <c r="F89" s="11">
        <f>E89/C89*100</f>
        <v>-0.38809831824062097</v>
      </c>
    </row>
    <row r="90" spans="2:6" ht="15">
      <c r="B90" s="25" t="s">
        <v>67</v>
      </c>
      <c r="C90" s="2">
        <v>12099</v>
      </c>
      <c r="D90" s="2">
        <v>12183</v>
      </c>
      <c r="E90">
        <f>D90-C90</f>
        <v>84</v>
      </c>
      <c r="F90" s="11">
        <f>E90/C90*100</f>
        <v>0.69427225390528147</v>
      </c>
    </row>
    <row r="91" spans="2:6" ht="15">
      <c r="B91" s="25" t="s">
        <v>384</v>
      </c>
      <c r="C91" s="2">
        <v>12303</v>
      </c>
      <c r="D91" s="2">
        <v>12129</v>
      </c>
      <c r="E91">
        <f>D91-C91</f>
        <v>-174</v>
      </c>
      <c r="F91" s="11">
        <f>E91/C91*100</f>
        <v>-1.4142891977566447</v>
      </c>
    </row>
    <row r="92" spans="2:6" ht="15">
      <c r="B92" s="25" t="s">
        <v>65</v>
      </c>
      <c r="C92" s="2">
        <v>12228</v>
      </c>
      <c r="D92" s="2">
        <v>12104</v>
      </c>
      <c r="E92">
        <f>D92-C92</f>
        <v>-124</v>
      </c>
      <c r="F92" s="11">
        <f>E92/C92*100</f>
        <v>-1.0140660778541053</v>
      </c>
    </row>
    <row r="93" spans="2:6" ht="15">
      <c r="B93" s="25" t="s">
        <v>332</v>
      </c>
      <c r="C93" s="2">
        <v>11972</v>
      </c>
      <c r="D93" s="2">
        <v>11888</v>
      </c>
      <c r="E93">
        <f>D93-C93</f>
        <v>-84</v>
      </c>
      <c r="F93" s="11">
        <f>E93/C93*100</f>
        <v>-0.70163715335783494</v>
      </c>
    </row>
    <row r="94" spans="2:6" ht="15">
      <c r="B94" s="25" t="s">
        <v>398</v>
      </c>
      <c r="C94" s="2">
        <v>11393</v>
      </c>
      <c r="D94" s="2">
        <v>11485</v>
      </c>
      <c r="E94">
        <f>D94-C94</f>
        <v>92</v>
      </c>
      <c r="F94" s="11">
        <f>E94/C94*100</f>
        <v>0.80751338541209505</v>
      </c>
    </row>
    <row r="95" spans="2:6" ht="15">
      <c r="B95" s="25" t="s">
        <v>434</v>
      </c>
      <c r="C95" s="2">
        <v>10970</v>
      </c>
      <c r="D95" s="2">
        <v>11062</v>
      </c>
      <c r="E95">
        <f>D95-C95</f>
        <v>92</v>
      </c>
      <c r="F95" s="11">
        <f>E95/C95*100</f>
        <v>0.83865086599817684</v>
      </c>
    </row>
    <row r="96" spans="2:6" ht="15">
      <c r="B96" s="25" t="s">
        <v>350</v>
      </c>
      <c r="C96" s="2">
        <v>11197</v>
      </c>
      <c r="D96" s="2">
        <v>10997</v>
      </c>
      <c r="E96">
        <f>D96-C96</f>
        <v>-200</v>
      </c>
      <c r="F96" s="11">
        <f>E96/C96*100</f>
        <v>-1.786192730195588</v>
      </c>
    </row>
    <row r="97" spans="2:6" ht="15">
      <c r="B97" s="25" t="s">
        <v>417</v>
      </c>
      <c r="C97" s="2">
        <v>10942</v>
      </c>
      <c r="D97" s="2">
        <v>10947</v>
      </c>
      <c r="E97">
        <f>D97-C97</f>
        <v>5</v>
      </c>
      <c r="F97" s="11">
        <f>E97/C97*100</f>
        <v>4.5695485286053737E-2</v>
      </c>
    </row>
    <row r="98" spans="2:6" ht="15">
      <c r="B98" s="25" t="s">
        <v>412</v>
      </c>
      <c r="C98" s="2">
        <v>10898</v>
      </c>
      <c r="D98" s="2">
        <v>10735</v>
      </c>
      <c r="E98">
        <f>D98-C98</f>
        <v>-163</v>
      </c>
      <c r="F98" s="11">
        <f>E98/C98*100</f>
        <v>-1.4956872820701046</v>
      </c>
    </row>
    <row r="99" spans="2:6" ht="15">
      <c r="B99" s="25" t="s">
        <v>429</v>
      </c>
      <c r="C99" s="2">
        <v>10590</v>
      </c>
      <c r="D99" s="2">
        <v>10630</v>
      </c>
      <c r="E99">
        <f>D99-C99</f>
        <v>40</v>
      </c>
      <c r="F99" s="11">
        <f>E99/C99*100</f>
        <v>0.37771482530689332</v>
      </c>
    </row>
    <row r="100" spans="2:6" ht="15">
      <c r="B100" s="25" t="s">
        <v>301</v>
      </c>
      <c r="C100" s="2">
        <v>10582</v>
      </c>
      <c r="D100" s="2">
        <v>10622</v>
      </c>
      <c r="E100">
        <f>D100-C100</f>
        <v>40</v>
      </c>
      <c r="F100" s="11">
        <f>E100/C100*100</f>
        <v>0.378000378000378</v>
      </c>
    </row>
    <row r="101" spans="2:6" ht="15">
      <c r="B101" s="25" t="s">
        <v>498</v>
      </c>
      <c r="C101" s="2">
        <v>10659</v>
      </c>
      <c r="D101" s="2">
        <v>10597</v>
      </c>
      <c r="E101">
        <f>D101-C101</f>
        <v>-62</v>
      </c>
      <c r="F101" s="11">
        <f>E101/C101*100</f>
        <v>-0.58166807392813591</v>
      </c>
    </row>
    <row r="102" spans="2:6" ht="15">
      <c r="B102" s="25" t="s">
        <v>296</v>
      </c>
      <c r="C102" s="2">
        <v>10543</v>
      </c>
      <c r="D102" s="2">
        <v>10487</v>
      </c>
      <c r="E102">
        <f>D102-C102</f>
        <v>-56</v>
      </c>
      <c r="F102" s="11">
        <f>E102/C102*100</f>
        <v>-0.53115811438869387</v>
      </c>
    </row>
    <row r="103" spans="2:6" ht="15">
      <c r="B103" s="25" t="s">
        <v>346</v>
      </c>
      <c r="C103" s="2">
        <v>10310</v>
      </c>
      <c r="D103" s="2">
        <v>10173</v>
      </c>
      <c r="E103">
        <f>D103-C103</f>
        <v>-137</v>
      </c>
      <c r="F103" s="11">
        <f>E103/C103*100</f>
        <v>-1.3288069835111542</v>
      </c>
    </row>
    <row r="104" spans="2:6" ht="15">
      <c r="B104" s="25" t="s">
        <v>64</v>
      </c>
      <c r="C104" s="2">
        <v>10227</v>
      </c>
      <c r="D104" s="2">
        <v>10172</v>
      </c>
      <c r="E104">
        <f>D104-C104</f>
        <v>-55</v>
      </c>
      <c r="F104" s="11">
        <f>E104/C104*100</f>
        <v>-0.53779211890094847</v>
      </c>
    </row>
    <row r="105" spans="2:6" ht="15">
      <c r="B105" s="25" t="s">
        <v>375</v>
      </c>
      <c r="C105" s="2">
        <v>10176</v>
      </c>
      <c r="D105" s="2">
        <v>10091</v>
      </c>
      <c r="E105">
        <f>D105-C105</f>
        <v>-85</v>
      </c>
      <c r="F105" s="11">
        <f>E105/C105*100</f>
        <v>-0.83529874213836475</v>
      </c>
    </row>
    <row r="106" spans="2:6" ht="15">
      <c r="B106" s="25" t="s">
        <v>478</v>
      </c>
      <c r="C106" s="2">
        <v>10165</v>
      </c>
      <c r="D106" s="2">
        <v>10091</v>
      </c>
      <c r="E106">
        <f>D106-C106</f>
        <v>-74</v>
      </c>
      <c r="F106" s="11">
        <f>E106/C106*100</f>
        <v>-0.7279881947860305</v>
      </c>
    </row>
    <row r="107" spans="2:6" ht="15">
      <c r="B107" s="25" t="s">
        <v>383</v>
      </c>
      <c r="C107" s="2">
        <v>10170</v>
      </c>
      <c r="D107" s="2">
        <v>10020</v>
      </c>
      <c r="E107">
        <f>D107-C107</f>
        <v>-150</v>
      </c>
      <c r="F107" s="11">
        <f>E107/C107*100</f>
        <v>-1.4749262536873156</v>
      </c>
    </row>
    <row r="108" spans="2:6" ht="15">
      <c r="B108" s="25" t="s">
        <v>400</v>
      </c>
      <c r="C108" s="2">
        <v>9729</v>
      </c>
      <c r="D108" s="2">
        <v>9765</v>
      </c>
      <c r="E108">
        <f>D108-C108</f>
        <v>36</v>
      </c>
      <c r="F108" s="11">
        <f>E108/C108*100</f>
        <v>0.37002775208140615</v>
      </c>
    </row>
    <row r="109" spans="2:6" ht="15">
      <c r="B109" s="25" t="s">
        <v>386</v>
      </c>
      <c r="C109" s="2">
        <v>9577</v>
      </c>
      <c r="D109" s="2">
        <v>9744</v>
      </c>
      <c r="E109">
        <f>D109-C109</f>
        <v>167</v>
      </c>
      <c r="F109" s="11">
        <f>E109/C109*100</f>
        <v>1.7437610942883992</v>
      </c>
    </row>
    <row r="110" spans="2:6" ht="15">
      <c r="B110" s="25" t="s">
        <v>288</v>
      </c>
      <c r="C110" s="2">
        <v>9684</v>
      </c>
      <c r="D110" s="2">
        <v>9731</v>
      </c>
      <c r="E110">
        <f>D110-C110</f>
        <v>47</v>
      </c>
      <c r="F110" s="11">
        <f>E110/C110*100</f>
        <v>0.48533663775299463</v>
      </c>
    </row>
    <row r="111" spans="2:6" ht="15">
      <c r="B111" s="25" t="s">
        <v>408</v>
      </c>
      <c r="C111" s="2">
        <v>9572</v>
      </c>
      <c r="D111" s="2">
        <v>9695</v>
      </c>
      <c r="E111">
        <f>D111-C111</f>
        <v>123</v>
      </c>
      <c r="F111" s="11">
        <f>E111/C111*100</f>
        <v>1.2849979105725031</v>
      </c>
    </row>
    <row r="112" spans="2:6" ht="15">
      <c r="B112" s="25" t="s">
        <v>303</v>
      </c>
      <c r="C112" s="2">
        <v>9610</v>
      </c>
      <c r="D112" s="2">
        <v>9670</v>
      </c>
      <c r="E112">
        <f>D112-C112</f>
        <v>60</v>
      </c>
      <c r="F112" s="11">
        <f>E112/C112*100</f>
        <v>0.62434963579604574</v>
      </c>
    </row>
    <row r="113" spans="2:6" ht="15">
      <c r="B113" s="25" t="s">
        <v>424</v>
      </c>
      <c r="C113" s="2">
        <v>9630</v>
      </c>
      <c r="D113" s="2">
        <v>9582</v>
      </c>
      <c r="E113">
        <f>D113-C113</f>
        <v>-48</v>
      </c>
      <c r="F113" s="11">
        <f>E113/C113*100</f>
        <v>-0.49844236760124611</v>
      </c>
    </row>
    <row r="114" spans="2:6" ht="15">
      <c r="B114" s="25" t="s">
        <v>49</v>
      </c>
      <c r="C114" s="2">
        <v>9335</v>
      </c>
      <c r="D114" s="2">
        <v>9408</v>
      </c>
      <c r="E114">
        <f>D114-C114</f>
        <v>73</v>
      </c>
      <c r="F114" s="11">
        <f>E114/C114*100</f>
        <v>0.78200321371183712</v>
      </c>
    </row>
    <row r="115" spans="2:6" ht="15">
      <c r="B115" s="25" t="s">
        <v>338</v>
      </c>
      <c r="C115" s="2">
        <v>9101</v>
      </c>
      <c r="D115" s="2">
        <v>9351</v>
      </c>
      <c r="E115">
        <f>D115-C115</f>
        <v>250</v>
      </c>
      <c r="F115" s="11">
        <f>E115/C115*100</f>
        <v>2.7469508845181849</v>
      </c>
    </row>
    <row r="116" spans="2:6" ht="15">
      <c r="B116" s="25" t="s">
        <v>496</v>
      </c>
      <c r="C116" s="2">
        <v>9146</v>
      </c>
      <c r="D116" s="2">
        <v>9174</v>
      </c>
      <c r="E116">
        <f>D116-C116</f>
        <v>28</v>
      </c>
      <c r="F116" s="11">
        <f>E116/C116*100</f>
        <v>0.30614476273780888</v>
      </c>
    </row>
    <row r="117" spans="2:6" ht="15">
      <c r="B117" s="25" t="s">
        <v>285</v>
      </c>
      <c r="C117" s="2">
        <v>9109</v>
      </c>
      <c r="D117" s="2">
        <v>9017</v>
      </c>
      <c r="E117">
        <f>D117-C117</f>
        <v>-92</v>
      </c>
      <c r="F117" s="11">
        <f>E117/C117*100</f>
        <v>-1.0099901196618728</v>
      </c>
    </row>
    <row r="118" spans="2:6" ht="15">
      <c r="B118" s="25" t="s">
        <v>405</v>
      </c>
      <c r="C118" s="2">
        <v>8998</v>
      </c>
      <c r="D118" s="2">
        <v>8991</v>
      </c>
      <c r="E118">
        <f>D118-C118</f>
        <v>-7</v>
      </c>
      <c r="F118" s="11">
        <f>E118/C118*100</f>
        <v>-7.7795065570126692E-2</v>
      </c>
    </row>
    <row r="119" spans="2:6" ht="15">
      <c r="B119" s="25" t="s">
        <v>335</v>
      </c>
      <c r="C119" s="2">
        <v>9074</v>
      </c>
      <c r="D119" s="2">
        <v>8989</v>
      </c>
      <c r="E119">
        <f>D119-C119</f>
        <v>-85</v>
      </c>
      <c r="F119" s="11">
        <f>E119/C119*100</f>
        <v>-0.93674234075380203</v>
      </c>
    </row>
    <row r="120" spans="2:6" ht="15">
      <c r="B120" s="25" t="s">
        <v>361</v>
      </c>
      <c r="C120" s="2">
        <v>9104</v>
      </c>
      <c r="D120" s="2">
        <v>8946</v>
      </c>
      <c r="E120">
        <f>D120-C120</f>
        <v>-158</v>
      </c>
      <c r="F120" s="11">
        <f>E120/C120*100</f>
        <v>-1.735500878734622</v>
      </c>
    </row>
    <row r="121" spans="2:6" ht="15">
      <c r="B121" s="25" t="s">
        <v>289</v>
      </c>
      <c r="C121" s="2">
        <v>8808</v>
      </c>
      <c r="D121" s="2">
        <v>8822</v>
      </c>
      <c r="E121">
        <f>D121-C121</f>
        <v>14</v>
      </c>
      <c r="F121" s="11">
        <f>E121/C121*100</f>
        <v>0.15894641235240692</v>
      </c>
    </row>
    <row r="122" spans="2:6" ht="15">
      <c r="B122" s="25" t="s">
        <v>495</v>
      </c>
      <c r="C122" s="2">
        <v>8884</v>
      </c>
      <c r="D122" s="2">
        <v>8810</v>
      </c>
      <c r="E122">
        <f>D122-C122</f>
        <v>-74</v>
      </c>
      <c r="F122" s="11">
        <f>E122/C122*100</f>
        <v>-0.8329581269698334</v>
      </c>
    </row>
    <row r="123" spans="2:6" ht="15">
      <c r="B123" s="25" t="s">
        <v>352</v>
      </c>
      <c r="C123" s="2">
        <v>8866</v>
      </c>
      <c r="D123" s="2">
        <v>8753</v>
      </c>
      <c r="E123">
        <f>D123-C123</f>
        <v>-113</v>
      </c>
      <c r="F123" s="11">
        <f>E123/C123*100</f>
        <v>-1.2745319196932101</v>
      </c>
    </row>
    <row r="124" spans="2:6" ht="15">
      <c r="B124" s="25" t="s">
        <v>460</v>
      </c>
      <c r="C124" s="2">
        <v>8590</v>
      </c>
      <c r="D124" s="2">
        <v>8621</v>
      </c>
      <c r="E124">
        <f>D124-C124</f>
        <v>31</v>
      </c>
      <c r="F124" s="11">
        <f>E124/C124*100</f>
        <v>0.36088474970896389</v>
      </c>
    </row>
    <row r="125" spans="2:6" ht="15">
      <c r="B125" s="25" t="s">
        <v>373</v>
      </c>
      <c r="C125" s="2">
        <v>8487</v>
      </c>
      <c r="D125" s="2">
        <v>8545</v>
      </c>
      <c r="E125">
        <f>D125-C125</f>
        <v>58</v>
      </c>
      <c r="F125" s="11">
        <f>E125/C125*100</f>
        <v>0.68339813832920937</v>
      </c>
    </row>
    <row r="126" spans="2:6" ht="15">
      <c r="B126" s="25" t="s">
        <v>502</v>
      </c>
      <c r="C126" s="2">
        <v>8661</v>
      </c>
      <c r="D126" s="2">
        <v>8483</v>
      </c>
      <c r="E126">
        <f>D126-C126</f>
        <v>-178</v>
      </c>
      <c r="F126" s="11">
        <f>E126/C126*100</f>
        <v>-2.055189931878536</v>
      </c>
    </row>
    <row r="127" spans="2:6" ht="15">
      <c r="B127" s="25" t="s">
        <v>342</v>
      </c>
      <c r="C127" s="2">
        <v>8565</v>
      </c>
      <c r="D127" s="2">
        <v>8474</v>
      </c>
      <c r="E127">
        <f>D127-C127</f>
        <v>-91</v>
      </c>
      <c r="F127" s="11">
        <f>E127/C127*100</f>
        <v>-1.0624635143023935</v>
      </c>
    </row>
    <row r="128" spans="2:6" ht="15">
      <c r="B128" s="25" t="s">
        <v>449</v>
      </c>
      <c r="C128" s="2">
        <v>8537</v>
      </c>
      <c r="D128" s="2">
        <v>8401</v>
      </c>
      <c r="E128">
        <f>D128-C128</f>
        <v>-136</v>
      </c>
      <c r="F128" s="11">
        <f>E128/C128*100</f>
        <v>-1.5930654796767016</v>
      </c>
    </row>
    <row r="129" spans="2:6" ht="15">
      <c r="B129" s="25" t="s">
        <v>265</v>
      </c>
      <c r="C129" s="2">
        <v>8405</v>
      </c>
      <c r="D129" s="2">
        <v>8368</v>
      </c>
      <c r="E129">
        <f>D129-C129</f>
        <v>-37</v>
      </c>
      <c r="F129" s="11">
        <f>E129/C129*100</f>
        <v>-0.44021415823914339</v>
      </c>
    </row>
    <row r="130" spans="2:6" ht="15">
      <c r="B130" s="25" t="s">
        <v>390</v>
      </c>
      <c r="C130" s="2">
        <v>8341</v>
      </c>
      <c r="D130" s="2">
        <v>8292</v>
      </c>
      <c r="E130">
        <f>D130-C130</f>
        <v>-49</v>
      </c>
      <c r="F130" s="11">
        <f>E130/C130*100</f>
        <v>-0.58745953722575228</v>
      </c>
    </row>
    <row r="131" spans="2:6" ht="15">
      <c r="B131" s="25" t="s">
        <v>420</v>
      </c>
      <c r="C131" s="2">
        <v>8191</v>
      </c>
      <c r="D131" s="2">
        <v>8080</v>
      </c>
      <c r="E131">
        <f>D131-C131</f>
        <v>-111</v>
      </c>
      <c r="F131" s="11">
        <f>E131/C131*100</f>
        <v>-1.3551458918324992</v>
      </c>
    </row>
    <row r="132" spans="2:6" ht="15">
      <c r="B132" s="25" t="s">
        <v>87</v>
      </c>
      <c r="C132" s="2">
        <v>8007</v>
      </c>
      <c r="D132" s="2">
        <v>8066</v>
      </c>
      <c r="E132">
        <f>D132-C132</f>
        <v>59</v>
      </c>
      <c r="F132" s="11">
        <f>E132/C132*100</f>
        <v>0.73685525165480203</v>
      </c>
    </row>
    <row r="133" spans="2:6" ht="15">
      <c r="B133" s="25" t="s">
        <v>409</v>
      </c>
      <c r="C133" s="2">
        <v>7950</v>
      </c>
      <c r="D133" s="2">
        <v>7917</v>
      </c>
      <c r="E133">
        <f>D133-C133</f>
        <v>-33</v>
      </c>
      <c r="F133" s="11">
        <f>E133/C133*100</f>
        <v>-0.41509433962264153</v>
      </c>
    </row>
    <row r="134" spans="2:6" ht="15">
      <c r="B134" s="25" t="s">
        <v>69</v>
      </c>
      <c r="C134" s="2">
        <v>7987</v>
      </c>
      <c r="D134" s="2">
        <v>7883</v>
      </c>
      <c r="E134">
        <f>D134-C134</f>
        <v>-104</v>
      </c>
      <c r="F134" s="11">
        <f>E134/C134*100</f>
        <v>-1.3021159383998999</v>
      </c>
    </row>
    <row r="135" spans="2:6" ht="15">
      <c r="B135" s="25" t="s">
        <v>341</v>
      </c>
      <c r="C135" s="2">
        <v>7983</v>
      </c>
      <c r="D135" s="2">
        <v>7882</v>
      </c>
      <c r="E135">
        <f>D135-C135</f>
        <v>-101</v>
      </c>
      <c r="F135" s="11">
        <f>E135/C135*100</f>
        <v>-1.265188525616936</v>
      </c>
    </row>
    <row r="136" spans="2:6" ht="15">
      <c r="B136" s="25" t="s">
        <v>425</v>
      </c>
      <c r="C136" s="2">
        <v>7772</v>
      </c>
      <c r="D136" s="2">
        <v>7719</v>
      </c>
      <c r="E136">
        <f>D136-C136</f>
        <v>-53</v>
      </c>
      <c r="F136" s="11">
        <f>E136/C136*100</f>
        <v>-0.68193515182707154</v>
      </c>
    </row>
    <row r="137" spans="2:6" ht="15">
      <c r="B137" s="25" t="s">
        <v>354</v>
      </c>
      <c r="C137" s="2">
        <v>7769</v>
      </c>
      <c r="D137" s="2">
        <v>7707</v>
      </c>
      <c r="E137">
        <f>D137-C137</f>
        <v>-62</v>
      </c>
      <c r="F137" s="11">
        <f>E137/C137*100</f>
        <v>-0.79804350624275966</v>
      </c>
    </row>
    <row r="138" spans="2:6" ht="15">
      <c r="B138" s="25" t="s">
        <v>51</v>
      </c>
      <c r="C138" s="2">
        <v>7524</v>
      </c>
      <c r="D138" s="2">
        <v>7532</v>
      </c>
      <c r="E138">
        <f>D138-C138</f>
        <v>8</v>
      </c>
      <c r="F138" s="11">
        <f>E138/C138*100</f>
        <v>0.10632642211589581</v>
      </c>
    </row>
    <row r="139" spans="2:6" ht="15">
      <c r="B139" s="25" t="s">
        <v>279</v>
      </c>
      <c r="C139" s="2">
        <v>7616</v>
      </c>
      <c r="D139" s="2">
        <v>7492</v>
      </c>
      <c r="E139">
        <f>D139-C139</f>
        <v>-124</v>
      </c>
      <c r="F139" s="11">
        <f>E139/C139*100</f>
        <v>-1.6281512605042019</v>
      </c>
    </row>
    <row r="140" spans="2:6" ht="15">
      <c r="B140" s="25" t="s">
        <v>503</v>
      </c>
      <c r="C140" s="2">
        <v>7456</v>
      </c>
      <c r="D140" s="2">
        <v>7421</v>
      </c>
      <c r="E140">
        <f>D140-C140</f>
        <v>-35</v>
      </c>
      <c r="F140" s="11">
        <f>E140/C140*100</f>
        <v>-0.46942060085836912</v>
      </c>
    </row>
    <row r="141" spans="2:6" ht="15">
      <c r="B141" s="25" t="s">
        <v>286</v>
      </c>
      <c r="C141" s="2">
        <v>7407</v>
      </c>
      <c r="D141" s="2">
        <v>7369</v>
      </c>
      <c r="E141">
        <f>D141-C141</f>
        <v>-38</v>
      </c>
      <c r="F141" s="11">
        <f>E141/C141*100</f>
        <v>-0.51302821655191033</v>
      </c>
    </row>
    <row r="142" spans="2:6" ht="15">
      <c r="B142" s="25" t="s">
        <v>306</v>
      </c>
      <c r="C142" s="2">
        <v>7303</v>
      </c>
      <c r="D142" s="2">
        <v>7308</v>
      </c>
      <c r="E142">
        <f>D142-C142</f>
        <v>5</v>
      </c>
      <c r="F142" s="11">
        <f>E142/C142*100</f>
        <v>6.8465014377653011E-2</v>
      </c>
    </row>
    <row r="143" spans="2:6" ht="15">
      <c r="B143" s="25" t="s">
        <v>280</v>
      </c>
      <c r="C143" s="2">
        <v>7241</v>
      </c>
      <c r="D143" s="2">
        <v>7180</v>
      </c>
      <c r="E143">
        <f>D143-C143</f>
        <v>-61</v>
      </c>
      <c r="F143" s="11">
        <f>E143/C143*100</f>
        <v>-0.84242507940892142</v>
      </c>
    </row>
    <row r="144" spans="2:6" ht="15">
      <c r="B144" s="25" t="s">
        <v>427</v>
      </c>
      <c r="C144" s="2">
        <v>7262</v>
      </c>
      <c r="D144" s="2">
        <v>7173</v>
      </c>
      <c r="E144">
        <f>D144-C144</f>
        <v>-89</v>
      </c>
      <c r="F144" s="11">
        <f>E144/C144*100</f>
        <v>-1.2255576976039657</v>
      </c>
    </row>
    <row r="145" spans="2:6" ht="15">
      <c r="B145" s="25" t="s">
        <v>539</v>
      </c>
      <c r="C145" s="2">
        <v>7280</v>
      </c>
      <c r="D145" s="2">
        <v>7159</v>
      </c>
      <c r="E145">
        <f>D145-C145</f>
        <v>-121</v>
      </c>
      <c r="F145" s="11">
        <f>E145/C145*100</f>
        <v>-1.6620879120879122</v>
      </c>
    </row>
    <row r="146" spans="2:6" ht="15">
      <c r="B146" s="25" t="s">
        <v>305</v>
      </c>
      <c r="C146" s="2">
        <v>6981</v>
      </c>
      <c r="D146" s="2">
        <v>6953</v>
      </c>
      <c r="E146">
        <f>D146-C146</f>
        <v>-28</v>
      </c>
      <c r="F146" s="11">
        <f>E146/C146*100</f>
        <v>-0.40108866924509384</v>
      </c>
    </row>
    <row r="147" spans="2:6" ht="15">
      <c r="B147" s="25" t="s">
        <v>343</v>
      </c>
      <c r="C147" s="2">
        <v>7012</v>
      </c>
      <c r="D147" s="2">
        <v>6943</v>
      </c>
      <c r="E147">
        <f>D147-C147</f>
        <v>-69</v>
      </c>
      <c r="F147" s="11">
        <f>E147/C147*100</f>
        <v>-0.98402738163148895</v>
      </c>
    </row>
    <row r="148" spans="2:6" ht="15">
      <c r="B148" s="25" t="s">
        <v>52</v>
      </c>
      <c r="C148" s="2">
        <v>7001</v>
      </c>
      <c r="D148" s="2">
        <v>6846</v>
      </c>
      <c r="E148">
        <f>D148-C148</f>
        <v>-155</v>
      </c>
      <c r="F148" s="11">
        <f>E148/C148*100</f>
        <v>-2.2139694329381516</v>
      </c>
    </row>
    <row r="149" spans="2:6" ht="15">
      <c r="B149" s="25" t="s">
        <v>309</v>
      </c>
      <c r="C149" s="2">
        <v>6794</v>
      </c>
      <c r="D149" s="2">
        <v>6810</v>
      </c>
      <c r="E149">
        <f>D149-C149</f>
        <v>16</v>
      </c>
      <c r="F149" s="11">
        <f>E149/C149*100</f>
        <v>0.23550191345304683</v>
      </c>
    </row>
    <row r="150" spans="2:6" ht="15">
      <c r="B150" s="25" t="s">
        <v>433</v>
      </c>
      <c r="C150" s="2">
        <v>6836</v>
      </c>
      <c r="D150" s="2">
        <v>6810</v>
      </c>
      <c r="E150">
        <f>D150-C150</f>
        <v>-26</v>
      </c>
      <c r="F150" s="11">
        <f>E150/C150*100</f>
        <v>-0.3803393797542422</v>
      </c>
    </row>
    <row r="151" spans="2:6" ht="15">
      <c r="B151" s="25" t="s">
        <v>537</v>
      </c>
      <c r="C151" s="2">
        <v>6895</v>
      </c>
      <c r="D151" s="2">
        <v>6784</v>
      </c>
      <c r="E151">
        <f>D151-C151</f>
        <v>-111</v>
      </c>
      <c r="F151" s="11">
        <f>E151/C151*100</f>
        <v>-1.6098622189992746</v>
      </c>
    </row>
    <row r="152" spans="2:6" ht="15">
      <c r="B152" s="25" t="s">
        <v>520</v>
      </c>
      <c r="C152" s="2">
        <v>6642</v>
      </c>
      <c r="D152" s="2">
        <v>6730</v>
      </c>
      <c r="E152">
        <f>D152-C152</f>
        <v>88</v>
      </c>
      <c r="F152" s="11">
        <f>E152/C152*100</f>
        <v>1.3249021379102679</v>
      </c>
    </row>
    <row r="153" spans="2:6" ht="15">
      <c r="B153" s="25" t="s">
        <v>459</v>
      </c>
      <c r="C153" s="2">
        <v>6795</v>
      </c>
      <c r="D153" s="2">
        <v>6723</v>
      </c>
      <c r="E153">
        <f>D153-C153</f>
        <v>-72</v>
      </c>
      <c r="F153" s="11">
        <f>E153/C153*100</f>
        <v>-1.0596026490066226</v>
      </c>
    </row>
    <row r="154" spans="2:6" ht="15">
      <c r="B154" s="25" t="s">
        <v>90</v>
      </c>
      <c r="C154" s="2">
        <v>6691</v>
      </c>
      <c r="D154" s="2">
        <v>6707</v>
      </c>
      <c r="E154">
        <f>D154-C154</f>
        <v>16</v>
      </c>
      <c r="F154" s="11">
        <f>E154/C154*100</f>
        <v>0.23912718577193243</v>
      </c>
    </row>
    <row r="155" spans="2:6" ht="15">
      <c r="B155" s="25" t="s">
        <v>48</v>
      </c>
      <c r="C155" s="2">
        <v>6682</v>
      </c>
      <c r="D155" s="2">
        <v>6662</v>
      </c>
      <c r="E155">
        <f>D155-C155</f>
        <v>-20</v>
      </c>
      <c r="F155" s="11">
        <f>E155/C155*100</f>
        <v>-0.29931158335827601</v>
      </c>
    </row>
    <row r="156" spans="2:6" ht="15">
      <c r="B156" s="25" t="s">
        <v>321</v>
      </c>
      <c r="C156" s="2">
        <v>6684</v>
      </c>
      <c r="D156" s="2">
        <v>6619</v>
      </c>
      <c r="E156">
        <f>D156-C156</f>
        <v>-65</v>
      </c>
      <c r="F156" s="11">
        <f>E156/C156*100</f>
        <v>-0.97247157390783956</v>
      </c>
    </row>
    <row r="157" spans="2:6" ht="15">
      <c r="B157" s="25" t="s">
        <v>351</v>
      </c>
      <c r="C157" s="2">
        <v>6478</v>
      </c>
      <c r="D157" s="2">
        <v>6463</v>
      </c>
      <c r="E157">
        <f>D157-C157</f>
        <v>-15</v>
      </c>
      <c r="F157" s="11">
        <f>E157/C157*100</f>
        <v>-0.23155294844087682</v>
      </c>
    </row>
    <row r="158" spans="2:6" ht="15">
      <c r="B158" s="25" t="s">
        <v>509</v>
      </c>
      <c r="C158" s="2">
        <v>6474</v>
      </c>
      <c r="D158" s="2">
        <v>6397</v>
      </c>
      <c r="E158">
        <f>D158-C158</f>
        <v>-77</v>
      </c>
      <c r="F158" s="11">
        <f>E158/C158*100</f>
        <v>-1.1893728761198641</v>
      </c>
    </row>
    <row r="159" spans="2:6" ht="15">
      <c r="B159" s="25" t="s">
        <v>413</v>
      </c>
      <c r="C159" s="2">
        <v>6287</v>
      </c>
      <c r="D159" s="2">
        <v>6262</v>
      </c>
      <c r="E159">
        <f>D159-C159</f>
        <v>-25</v>
      </c>
      <c r="F159" s="11">
        <f>E159/C159*100</f>
        <v>-0.39764593605853349</v>
      </c>
    </row>
    <row r="160" spans="2:6" ht="15">
      <c r="B160" s="25" t="s">
        <v>494</v>
      </c>
      <c r="C160" s="2">
        <v>6183</v>
      </c>
      <c r="D160" s="2">
        <v>6200</v>
      </c>
      <c r="E160">
        <f>D160-C160</f>
        <v>17</v>
      </c>
      <c r="F160" s="11">
        <f>E160/C160*100</f>
        <v>0.27494743651948889</v>
      </c>
    </row>
    <row r="161" spans="2:6" ht="15">
      <c r="B161" s="25" t="s">
        <v>545</v>
      </c>
      <c r="C161" s="2">
        <v>6271</v>
      </c>
      <c r="D161" s="2">
        <v>6177</v>
      </c>
      <c r="E161">
        <f>D161-C161</f>
        <v>-94</v>
      </c>
      <c r="F161" s="11">
        <f>E161/C161*100</f>
        <v>-1.4989634826981342</v>
      </c>
    </row>
    <row r="162" spans="2:6" ht="15">
      <c r="B162" s="25" t="s">
        <v>476</v>
      </c>
      <c r="C162" s="2">
        <v>5995</v>
      </c>
      <c r="D162" s="2">
        <v>6041</v>
      </c>
      <c r="E162">
        <f>D162-C162</f>
        <v>46</v>
      </c>
      <c r="F162" s="11">
        <f>E162/C162*100</f>
        <v>0.76730608840700587</v>
      </c>
    </row>
    <row r="163" spans="2:6" ht="15">
      <c r="B163" s="25" t="s">
        <v>274</v>
      </c>
      <c r="C163" s="2">
        <v>5931</v>
      </c>
      <c r="D163" s="2">
        <v>5954</v>
      </c>
      <c r="E163">
        <f>D163-C163</f>
        <v>23</v>
      </c>
      <c r="F163" s="11">
        <f>E163/C163*100</f>
        <v>0.38779295228460631</v>
      </c>
    </row>
    <row r="164" spans="2:6" ht="15">
      <c r="B164" s="25" t="s">
        <v>490</v>
      </c>
      <c r="C164" s="2">
        <v>5857</v>
      </c>
      <c r="D164" s="2">
        <v>5813</v>
      </c>
      <c r="E164">
        <f>D164-C164</f>
        <v>-44</v>
      </c>
      <c r="F164" s="11">
        <f>E164/C164*100</f>
        <v>-0.75123783506914799</v>
      </c>
    </row>
    <row r="165" spans="2:6" ht="15">
      <c r="B165" s="25" t="s">
        <v>331</v>
      </c>
      <c r="C165" s="2">
        <v>5801</v>
      </c>
      <c r="D165" s="2">
        <v>5693</v>
      </c>
      <c r="E165">
        <f>D165-C165</f>
        <v>-108</v>
      </c>
      <c r="F165" s="11">
        <f>E165/C165*100</f>
        <v>-1.8617479744871575</v>
      </c>
    </row>
    <row r="166" spans="2:6" ht="15">
      <c r="B166" s="25" t="s">
        <v>415</v>
      </c>
      <c r="C166" s="2">
        <v>5706</v>
      </c>
      <c r="D166" s="2">
        <v>5650</v>
      </c>
      <c r="E166">
        <f>D166-C166</f>
        <v>-56</v>
      </c>
      <c r="F166" s="11">
        <f>E166/C166*100</f>
        <v>-0.98142306344199093</v>
      </c>
    </row>
    <row r="167" spans="2:6" ht="15">
      <c r="B167" s="25" t="s">
        <v>54</v>
      </c>
      <c r="C167" s="2">
        <v>5675</v>
      </c>
      <c r="D167" s="2">
        <v>5641</v>
      </c>
      <c r="E167">
        <f>D167-C167</f>
        <v>-34</v>
      </c>
      <c r="F167" s="11">
        <f>E167/C167*100</f>
        <v>-0.59911894273127753</v>
      </c>
    </row>
    <row r="168" spans="2:6" ht="15">
      <c r="B168" s="25" t="s">
        <v>89</v>
      </c>
      <c r="C168" s="2">
        <v>5580</v>
      </c>
      <c r="D168" s="2">
        <v>5571</v>
      </c>
      <c r="E168">
        <f>D168-C168</f>
        <v>-9</v>
      </c>
      <c r="F168" s="11">
        <f>E168/C168*100</f>
        <v>-0.16129032258064516</v>
      </c>
    </row>
    <row r="169" spans="2:6" ht="15">
      <c r="B169" s="25" t="s">
        <v>456</v>
      </c>
      <c r="C169" s="2">
        <v>5731</v>
      </c>
      <c r="D169" s="2">
        <v>5565</v>
      </c>
      <c r="E169">
        <f>D169-C169</f>
        <v>-166</v>
      </c>
      <c r="F169" s="11">
        <f>E169/C169*100</f>
        <v>-2.896527656604432</v>
      </c>
    </row>
    <row r="170" spans="2:6" ht="15">
      <c r="B170" s="25" t="s">
        <v>310</v>
      </c>
      <c r="C170" s="2">
        <v>5562</v>
      </c>
      <c r="D170" s="2">
        <v>5562</v>
      </c>
      <c r="E170">
        <f>D170-C170</f>
        <v>0</v>
      </c>
      <c r="F170" s="11">
        <f>E170/C170*100</f>
        <v>0</v>
      </c>
    </row>
    <row r="171" spans="2:6" ht="15">
      <c r="B171" s="25" t="s">
        <v>79</v>
      </c>
      <c r="C171" s="2">
        <v>5656</v>
      </c>
      <c r="D171" s="2">
        <v>5541</v>
      </c>
      <c r="E171">
        <f>D171-C171</f>
        <v>-115</v>
      </c>
      <c r="F171" s="11">
        <f>E171/C171*100</f>
        <v>-2.0332390381895333</v>
      </c>
    </row>
    <row r="172" spans="2:6" ht="15">
      <c r="B172" s="25" t="s">
        <v>489</v>
      </c>
      <c r="C172" s="2">
        <v>5593</v>
      </c>
      <c r="D172" s="2">
        <v>5522</v>
      </c>
      <c r="E172">
        <f>D172-C172</f>
        <v>-71</v>
      </c>
      <c r="F172" s="11">
        <f>E172/C172*100</f>
        <v>-1.2694439477918829</v>
      </c>
    </row>
    <row r="173" spans="2:6" ht="15">
      <c r="B173" s="25" t="s">
        <v>314</v>
      </c>
      <c r="C173" s="2">
        <v>5595</v>
      </c>
      <c r="D173" s="2">
        <v>5519</v>
      </c>
      <c r="E173">
        <f>D173-C173</f>
        <v>-76</v>
      </c>
      <c r="F173" s="11">
        <f>E173/C173*100</f>
        <v>-1.3583556747095622</v>
      </c>
    </row>
    <row r="174" spans="2:6" ht="15">
      <c r="B174" s="25" t="s">
        <v>307</v>
      </c>
      <c r="C174" s="2">
        <v>5614</v>
      </c>
      <c r="D174" s="2">
        <v>5504</v>
      </c>
      <c r="E174">
        <f>D174-C174</f>
        <v>-110</v>
      </c>
      <c r="F174" s="11">
        <f>E174/C174*100</f>
        <v>-1.9593872461702886</v>
      </c>
    </row>
    <row r="175" spans="2:6" ht="15">
      <c r="B175" s="25" t="s">
        <v>474</v>
      </c>
      <c r="C175" s="2">
        <v>5507</v>
      </c>
      <c r="D175" s="2">
        <v>5402</v>
      </c>
      <c r="E175">
        <f>D175-C175</f>
        <v>-105</v>
      </c>
      <c r="F175" s="11">
        <f>E175/C175*100</f>
        <v>-1.9066642455057199</v>
      </c>
    </row>
    <row r="176" spans="2:6" ht="15">
      <c r="B176" s="25" t="s">
        <v>432</v>
      </c>
      <c r="C176" s="2">
        <v>5509</v>
      </c>
      <c r="D176" s="2">
        <v>5372</v>
      </c>
      <c r="E176">
        <f>D176-C176</f>
        <v>-137</v>
      </c>
      <c r="F176" s="11">
        <f>E176/C176*100</f>
        <v>-2.4868397168270104</v>
      </c>
    </row>
    <row r="177" spans="2:6" ht="15">
      <c r="B177" s="25" t="s">
        <v>454</v>
      </c>
      <c r="C177" s="2">
        <v>5384</v>
      </c>
      <c r="D177" s="2">
        <v>5355</v>
      </c>
      <c r="E177">
        <f>D177-C177</f>
        <v>-29</v>
      </c>
      <c r="F177" s="11">
        <f>E177/C177*100</f>
        <v>-0.53863298662704306</v>
      </c>
    </row>
    <row r="178" spans="2:6" ht="15">
      <c r="B178" s="25" t="s">
        <v>284</v>
      </c>
      <c r="C178" s="2">
        <v>5404</v>
      </c>
      <c r="D178" s="2">
        <v>5312</v>
      </c>
      <c r="E178">
        <f>D178-C178</f>
        <v>-92</v>
      </c>
      <c r="F178" s="11">
        <f>E178/C178*100</f>
        <v>-1.7024426350851223</v>
      </c>
    </row>
    <row r="179" spans="2:6" ht="15">
      <c r="B179" s="25" t="s">
        <v>316</v>
      </c>
      <c r="C179" s="2">
        <v>5213</v>
      </c>
      <c r="D179" s="2">
        <v>5178</v>
      </c>
      <c r="E179">
        <f>D179-C179</f>
        <v>-35</v>
      </c>
      <c r="F179" s="11">
        <f>E179/C179*100</f>
        <v>-0.67139842700939956</v>
      </c>
    </row>
    <row r="180" spans="2:6" ht="15">
      <c r="B180" s="25" t="s">
        <v>487</v>
      </c>
      <c r="C180" s="2">
        <v>5198</v>
      </c>
      <c r="D180" s="2">
        <v>5162</v>
      </c>
      <c r="E180">
        <f>D180-C180</f>
        <v>-36</v>
      </c>
      <c r="F180" s="11">
        <f>E180/C180*100</f>
        <v>-0.69257406694882651</v>
      </c>
    </row>
    <row r="181" spans="2:6" ht="15">
      <c r="B181" s="25" t="s">
        <v>446</v>
      </c>
      <c r="C181" s="2">
        <v>5145</v>
      </c>
      <c r="D181" s="2">
        <v>5153</v>
      </c>
      <c r="E181">
        <f>D181-C181</f>
        <v>8</v>
      </c>
      <c r="F181" s="11">
        <f>E181/C181*100</f>
        <v>0.1554907677356657</v>
      </c>
    </row>
    <row r="182" spans="2:6" ht="15">
      <c r="B182" s="25" t="s">
        <v>319</v>
      </c>
      <c r="C182" s="2">
        <v>5203</v>
      </c>
      <c r="D182" s="2">
        <v>5137</v>
      </c>
      <c r="E182">
        <f>D182-C182</f>
        <v>-66</v>
      </c>
      <c r="F182" s="11">
        <f>E182/C182*100</f>
        <v>-1.2684989429175475</v>
      </c>
    </row>
    <row r="183" spans="2:6" ht="15">
      <c r="B183" s="25" t="s">
        <v>88</v>
      </c>
      <c r="C183" s="2">
        <v>5065</v>
      </c>
      <c r="D183" s="2">
        <v>5105</v>
      </c>
      <c r="E183">
        <f>D183-C183</f>
        <v>40</v>
      </c>
      <c r="F183" s="11">
        <f>E183/C183*100</f>
        <v>0.78973346495557739</v>
      </c>
    </row>
    <row r="184" spans="2:6" ht="15">
      <c r="B184" s="25" t="s">
        <v>266</v>
      </c>
      <c r="C184" s="2">
        <v>4991</v>
      </c>
      <c r="D184" s="2">
        <v>5064</v>
      </c>
      <c r="E184">
        <f>D184-C184</f>
        <v>73</v>
      </c>
      <c r="F184" s="11">
        <f>E184/C184*100</f>
        <v>1.4626327389300742</v>
      </c>
    </row>
    <row r="185" spans="2:6" ht="15">
      <c r="B185" s="25" t="s">
        <v>522</v>
      </c>
      <c r="C185" s="2">
        <v>5105</v>
      </c>
      <c r="D185" s="2">
        <v>4988</v>
      </c>
      <c r="E185">
        <f>D185-C185</f>
        <v>-117</v>
      </c>
      <c r="F185" s="11">
        <f>E185/C185*100</f>
        <v>-2.2918707149853086</v>
      </c>
    </row>
    <row r="186" spans="2:6" ht="15">
      <c r="B186" s="25" t="s">
        <v>395</v>
      </c>
      <c r="C186" s="2">
        <v>4992</v>
      </c>
      <c r="D186" s="2">
        <v>4954</v>
      </c>
      <c r="E186">
        <f>D186-C186</f>
        <v>-38</v>
      </c>
      <c r="F186" s="11">
        <f>E186/C186*100</f>
        <v>-0.76121794871794868</v>
      </c>
    </row>
    <row r="187" spans="2:6" ht="15">
      <c r="B187" s="25" t="s">
        <v>318</v>
      </c>
      <c r="C187" s="2">
        <v>4995</v>
      </c>
      <c r="D187" s="2">
        <v>4884</v>
      </c>
      <c r="E187">
        <f>D187-C187</f>
        <v>-111</v>
      </c>
      <c r="F187" s="11">
        <f>E187/C187*100</f>
        <v>-2.2222222222222223</v>
      </c>
    </row>
    <row r="188" spans="2:6" ht="15">
      <c r="B188" s="25" t="s">
        <v>419</v>
      </c>
      <c r="C188" s="2">
        <v>4872</v>
      </c>
      <c r="D188" s="2">
        <v>4844</v>
      </c>
      <c r="E188">
        <f>D188-C188</f>
        <v>-28</v>
      </c>
      <c r="F188" s="11">
        <f>E188/C188*100</f>
        <v>-0.57471264367816088</v>
      </c>
    </row>
    <row r="189" spans="2:6" ht="15">
      <c r="B189" s="25" t="s">
        <v>45</v>
      </c>
      <c r="C189" s="2">
        <v>4854</v>
      </c>
      <c r="D189" s="2">
        <v>4838</v>
      </c>
      <c r="E189">
        <f>D189-C189</f>
        <v>-16</v>
      </c>
      <c r="F189" s="11">
        <f>E189/C189*100</f>
        <v>-0.3296250515039143</v>
      </c>
    </row>
    <row r="190" spans="2:6" ht="15">
      <c r="B190" s="25" t="s">
        <v>506</v>
      </c>
      <c r="C190" s="2">
        <v>4826</v>
      </c>
      <c r="D190" s="2">
        <v>4799</v>
      </c>
      <c r="E190">
        <f>D190-C190</f>
        <v>-27</v>
      </c>
      <c r="F190" s="11">
        <f>E190/C190*100</f>
        <v>-0.55946953999171156</v>
      </c>
    </row>
    <row r="191" spans="2:6" ht="15">
      <c r="B191" s="25" t="s">
        <v>514</v>
      </c>
      <c r="C191" s="2">
        <v>4876</v>
      </c>
      <c r="D191" s="2">
        <v>4794</v>
      </c>
      <c r="E191">
        <f>D191-C191</f>
        <v>-82</v>
      </c>
      <c r="F191" s="11">
        <f>E191/C191*100</f>
        <v>-1.6817063166529942</v>
      </c>
    </row>
    <row r="192" spans="2:6" ht="15">
      <c r="B192" s="25" t="s">
        <v>440</v>
      </c>
      <c r="C192" s="2">
        <v>4824</v>
      </c>
      <c r="D192" s="2">
        <v>4786</v>
      </c>
      <c r="E192">
        <f>D192-C192</f>
        <v>-38</v>
      </c>
      <c r="F192" s="11">
        <f>E192/C192*100</f>
        <v>-0.78772802653399676</v>
      </c>
    </row>
    <row r="193" spans="2:6" ht="15">
      <c r="B193" s="25" t="s">
        <v>317</v>
      </c>
      <c r="C193" s="2">
        <v>4857</v>
      </c>
      <c r="D193" s="2">
        <v>4781</v>
      </c>
      <c r="E193">
        <f>D193-C193</f>
        <v>-76</v>
      </c>
      <c r="F193" s="11">
        <f>E193/C193*100</f>
        <v>-1.5647519044677785</v>
      </c>
    </row>
    <row r="194" spans="2:6" ht="15">
      <c r="B194" s="25" t="s">
        <v>475</v>
      </c>
      <c r="C194" s="2">
        <v>4771</v>
      </c>
      <c r="D194" s="2">
        <v>4692</v>
      </c>
      <c r="E194">
        <f>D194-C194</f>
        <v>-79</v>
      </c>
      <c r="F194" s="11">
        <f>E194/C194*100</f>
        <v>-1.6558373506602391</v>
      </c>
    </row>
    <row r="195" spans="2:6" ht="15">
      <c r="B195" s="25" t="s">
        <v>368</v>
      </c>
      <c r="C195" s="2">
        <v>4755</v>
      </c>
      <c r="D195" s="2">
        <v>4651</v>
      </c>
      <c r="E195">
        <f>D195-C195</f>
        <v>-104</v>
      </c>
      <c r="F195" s="11">
        <f>E195/C195*100</f>
        <v>-2.1871713985278656</v>
      </c>
    </row>
    <row r="196" spans="2:6" ht="15">
      <c r="B196" s="25" t="s">
        <v>443</v>
      </c>
      <c r="C196" s="2">
        <v>4664</v>
      </c>
      <c r="D196" s="2">
        <v>4609</v>
      </c>
      <c r="E196">
        <f>D196-C196</f>
        <v>-55</v>
      </c>
      <c r="F196" s="11">
        <f>E196/C196*100</f>
        <v>-1.179245283018868</v>
      </c>
    </row>
    <row r="197" spans="2:6" ht="15">
      <c r="B197" s="25" t="s">
        <v>315</v>
      </c>
      <c r="C197" s="2">
        <v>4424</v>
      </c>
      <c r="D197" s="2">
        <v>4553</v>
      </c>
      <c r="E197">
        <f>D197-C197</f>
        <v>129</v>
      </c>
      <c r="F197" s="11">
        <f>E197/C197*100</f>
        <v>2.9159132007233275</v>
      </c>
    </row>
    <row r="198" spans="2:6" ht="15">
      <c r="B198" s="25" t="s">
        <v>505</v>
      </c>
      <c r="C198" s="2">
        <v>4567</v>
      </c>
      <c r="D198" s="2">
        <v>4544</v>
      </c>
      <c r="E198">
        <f>D198-C198</f>
        <v>-23</v>
      </c>
      <c r="F198" s="11">
        <f>E198/C198*100</f>
        <v>-0.50361287497262974</v>
      </c>
    </row>
    <row r="199" spans="2:6" ht="15">
      <c r="B199" s="25" t="s">
        <v>534</v>
      </c>
      <c r="C199" s="2">
        <v>4473</v>
      </c>
      <c r="D199" s="2">
        <v>4495</v>
      </c>
      <c r="E199">
        <f>D199-C199</f>
        <v>22</v>
      </c>
      <c r="F199" s="11">
        <f>E199/C199*100</f>
        <v>0.49183992845964675</v>
      </c>
    </row>
    <row r="200" spans="2:6" ht="15">
      <c r="B200" s="25" t="s">
        <v>541</v>
      </c>
      <c r="C200" s="2">
        <v>4482</v>
      </c>
      <c r="D200" s="2">
        <v>4353</v>
      </c>
      <c r="E200">
        <f>D200-C200</f>
        <v>-129</v>
      </c>
      <c r="F200" s="11">
        <f>E200/C200*100</f>
        <v>-2.8781793842034809</v>
      </c>
    </row>
    <row r="201" spans="2:6" ht="15">
      <c r="B201" s="25" t="s">
        <v>497</v>
      </c>
      <c r="C201" s="2">
        <v>4454</v>
      </c>
      <c r="D201" s="2">
        <v>4336</v>
      </c>
      <c r="E201">
        <f>D201-C201</f>
        <v>-118</v>
      </c>
      <c r="F201" s="11">
        <f>E201/C201*100</f>
        <v>-2.6493039964077236</v>
      </c>
    </row>
    <row r="202" spans="2:6" ht="15">
      <c r="B202" s="25" t="s">
        <v>55</v>
      </c>
      <c r="C202" s="2">
        <v>4288</v>
      </c>
      <c r="D202" s="2">
        <v>4287</v>
      </c>
      <c r="E202">
        <f>D202-C202</f>
        <v>-1</v>
      </c>
      <c r="F202" s="11">
        <f>E202/C202*100</f>
        <v>-2.3320895522388058E-2</v>
      </c>
    </row>
    <row r="203" spans="2:6" ht="15">
      <c r="B203" s="25" t="s">
        <v>336</v>
      </c>
      <c r="C203" s="2">
        <v>4343</v>
      </c>
      <c r="D203" s="2">
        <v>4286</v>
      </c>
      <c r="E203">
        <f>D203-C203</f>
        <v>-57</v>
      </c>
      <c r="F203" s="11">
        <f>E203/C203*100</f>
        <v>-1.3124568270780566</v>
      </c>
    </row>
    <row r="204" spans="2:6" ht="15">
      <c r="B204" s="25" t="s">
        <v>441</v>
      </c>
      <c r="C204" s="2">
        <v>4354</v>
      </c>
      <c r="D204" s="2">
        <v>4262</v>
      </c>
      <c r="E204">
        <f>D204-C204</f>
        <v>-92</v>
      </c>
      <c r="F204" s="11">
        <f>E204/C204*100</f>
        <v>-2.1129995406522739</v>
      </c>
    </row>
    <row r="205" spans="2:6" ht="15">
      <c r="B205" s="25" t="s">
        <v>507</v>
      </c>
      <c r="C205" s="2">
        <v>4251</v>
      </c>
      <c r="D205" s="2">
        <v>4230</v>
      </c>
      <c r="E205">
        <f>D205-C205</f>
        <v>-21</v>
      </c>
      <c r="F205" s="11">
        <f>E205/C205*100</f>
        <v>-0.49400141143260412</v>
      </c>
    </row>
    <row r="206" spans="2:6" ht="15">
      <c r="B206" s="25" t="s">
        <v>504</v>
      </c>
      <c r="C206" s="2">
        <v>4139</v>
      </c>
      <c r="D206" s="2">
        <v>4099</v>
      </c>
      <c r="E206">
        <f>D206-C206</f>
        <v>-40</v>
      </c>
      <c r="F206" s="11">
        <f>E206/C206*100</f>
        <v>-0.96641700893935734</v>
      </c>
    </row>
    <row r="207" spans="2:6" ht="15">
      <c r="B207" s="25" t="s">
        <v>465</v>
      </c>
      <c r="C207" s="2">
        <v>4154</v>
      </c>
      <c r="D207" s="2">
        <v>4094</v>
      </c>
      <c r="E207">
        <f>D207-C207</f>
        <v>-60</v>
      </c>
      <c r="F207" s="11">
        <f>E207/C207*100</f>
        <v>-1.4443909484833894</v>
      </c>
    </row>
    <row r="208" spans="2:6" ht="15">
      <c r="B208" s="25" t="s">
        <v>438</v>
      </c>
      <c r="C208" s="2">
        <v>4125</v>
      </c>
      <c r="D208" s="2">
        <v>4085</v>
      </c>
      <c r="E208">
        <f>D208-C208</f>
        <v>-40</v>
      </c>
      <c r="F208" s="11">
        <f>E208/C208*100</f>
        <v>-0.96969696969696972</v>
      </c>
    </row>
    <row r="209" spans="2:6" ht="15">
      <c r="B209" s="25" t="s">
        <v>267</v>
      </c>
      <c r="C209" s="2">
        <v>3962</v>
      </c>
      <c r="D209" s="2">
        <v>3975</v>
      </c>
      <c r="E209">
        <f>D209-C209</f>
        <v>13</v>
      </c>
      <c r="F209" s="11">
        <f>E209/C209*100</f>
        <v>0.3281171125694094</v>
      </c>
    </row>
    <row r="210" spans="2:6" ht="15">
      <c r="B210" s="25" t="s">
        <v>355</v>
      </c>
      <c r="C210" s="2">
        <v>3885</v>
      </c>
      <c r="D210" s="2">
        <v>3841</v>
      </c>
      <c r="E210">
        <f>D210-C210</f>
        <v>-44</v>
      </c>
      <c r="F210" s="11">
        <f>E210/C210*100</f>
        <v>-1.1325611325611324</v>
      </c>
    </row>
    <row r="211" spans="2:6" ht="15">
      <c r="B211" s="25" t="s">
        <v>535</v>
      </c>
      <c r="C211" s="2">
        <v>3874</v>
      </c>
      <c r="D211" s="2">
        <v>3822</v>
      </c>
      <c r="E211">
        <f>D211-C211</f>
        <v>-52</v>
      </c>
      <c r="F211" s="11">
        <f>E211/C211*100</f>
        <v>-1.3422818791946309</v>
      </c>
    </row>
    <row r="212" spans="2:6" ht="15">
      <c r="B212" s="25" t="s">
        <v>464</v>
      </c>
      <c r="C212" s="2">
        <v>3872</v>
      </c>
      <c r="D212" s="2">
        <v>3815</v>
      </c>
      <c r="E212">
        <f>D212-C212</f>
        <v>-57</v>
      </c>
      <c r="F212" s="11">
        <f>E212/C212*100</f>
        <v>-1.4721074380165289</v>
      </c>
    </row>
    <row r="213" spans="2:6" ht="15">
      <c r="B213" s="25" t="s">
        <v>479</v>
      </c>
      <c r="C213" s="2">
        <v>3890</v>
      </c>
      <c r="D213" s="2">
        <v>3780</v>
      </c>
      <c r="E213">
        <f>D213-C213</f>
        <v>-110</v>
      </c>
      <c r="F213" s="11">
        <f>E213/C213*100</f>
        <v>-2.8277634961439588</v>
      </c>
    </row>
    <row r="214" spans="2:6" ht="15">
      <c r="B214" s="25" t="s">
        <v>397</v>
      </c>
      <c r="C214" s="2">
        <v>3771</v>
      </c>
      <c r="D214" s="2">
        <v>3752</v>
      </c>
      <c r="E214">
        <f>D214-C214</f>
        <v>-19</v>
      </c>
      <c r="F214" s="11">
        <f>E214/C214*100</f>
        <v>-0.50384513391673302</v>
      </c>
    </row>
    <row r="215" spans="2:6" ht="15">
      <c r="B215" s="25" t="s">
        <v>73</v>
      </c>
      <c r="C215" s="2">
        <v>3819</v>
      </c>
      <c r="D215" s="2">
        <v>3727</v>
      </c>
      <c r="E215">
        <f>D215-C215</f>
        <v>-92</v>
      </c>
      <c r="F215" s="11">
        <f>E215/C215*100</f>
        <v>-2.4090075936108928</v>
      </c>
    </row>
    <row r="216" spans="2:6" ht="15">
      <c r="B216" s="25" t="s">
        <v>436</v>
      </c>
      <c r="C216" s="2">
        <v>3739</v>
      </c>
      <c r="D216" s="2">
        <v>3678</v>
      </c>
      <c r="E216">
        <f>D216-C216</f>
        <v>-61</v>
      </c>
      <c r="F216" s="11">
        <f>E216/C216*100</f>
        <v>-1.6314522599625569</v>
      </c>
    </row>
    <row r="217" spans="2:6" ht="15">
      <c r="B217" s="25" t="s">
        <v>484</v>
      </c>
      <c r="C217" s="2">
        <v>3729</v>
      </c>
      <c r="D217" s="2">
        <v>3668</v>
      </c>
      <c r="E217">
        <f>D217-C217</f>
        <v>-61</v>
      </c>
      <c r="F217" s="11">
        <f>E217/C217*100</f>
        <v>-1.6358272995441137</v>
      </c>
    </row>
    <row r="218" spans="2:6" ht="15">
      <c r="B218" s="25" t="s">
        <v>291</v>
      </c>
      <c r="C218" s="2">
        <v>3667</v>
      </c>
      <c r="D218" s="2">
        <v>3637</v>
      </c>
      <c r="E218">
        <f>D218-C218</f>
        <v>-30</v>
      </c>
      <c r="F218" s="11">
        <f>E218/C218*100</f>
        <v>-0.81810744477774744</v>
      </c>
    </row>
    <row r="219" spans="2:6" ht="15">
      <c r="B219" s="25" t="s">
        <v>448</v>
      </c>
      <c r="C219" s="2">
        <v>3647</v>
      </c>
      <c r="D219" s="2">
        <v>3633</v>
      </c>
      <c r="E219">
        <f>D219-C219</f>
        <v>-14</v>
      </c>
      <c r="F219" s="11">
        <f>E219/C219*100</f>
        <v>-0.38387715930902111</v>
      </c>
    </row>
    <row r="220" spans="2:6" ht="15">
      <c r="B220" s="25" t="s">
        <v>469</v>
      </c>
      <c r="C220" s="2">
        <v>3682</v>
      </c>
      <c r="D220" s="2">
        <v>3625</v>
      </c>
      <c r="E220">
        <f>D220-C220</f>
        <v>-57</v>
      </c>
      <c r="F220" s="11">
        <f>E220/C220*100</f>
        <v>-1.5480717001629549</v>
      </c>
    </row>
    <row r="221" spans="2:6" ht="15">
      <c r="B221" s="25" t="s">
        <v>525</v>
      </c>
      <c r="C221" s="2">
        <v>3594</v>
      </c>
      <c r="D221" s="2">
        <v>3614</v>
      </c>
      <c r="E221">
        <f>D221-C221</f>
        <v>20</v>
      </c>
      <c r="F221" s="11">
        <f>E221/C221*100</f>
        <v>0.5564830272676683</v>
      </c>
    </row>
    <row r="222" spans="2:6" ht="15">
      <c r="B222" s="25" t="s">
        <v>430</v>
      </c>
      <c r="C222" s="2">
        <v>3620</v>
      </c>
      <c r="D222" s="2">
        <v>3563</v>
      </c>
      <c r="E222">
        <f>D222-C222</f>
        <v>-57</v>
      </c>
      <c r="F222" s="11">
        <f>E222/C222*100</f>
        <v>-1.5745856353591159</v>
      </c>
    </row>
    <row r="223" spans="2:6" ht="15">
      <c r="B223" s="25" t="s">
        <v>538</v>
      </c>
      <c r="C223" s="2">
        <v>3435</v>
      </c>
      <c r="D223" s="2">
        <v>3408</v>
      </c>
      <c r="E223">
        <f>D223-C223</f>
        <v>-27</v>
      </c>
      <c r="F223" s="11">
        <f>E223/C223*100</f>
        <v>-0.7860262008733625</v>
      </c>
    </row>
    <row r="224" spans="2:6" ht="15">
      <c r="B224" s="25" t="s">
        <v>467</v>
      </c>
      <c r="C224" s="2">
        <v>3426</v>
      </c>
      <c r="D224" s="2">
        <v>3375</v>
      </c>
      <c r="E224">
        <f>D224-C224</f>
        <v>-51</v>
      </c>
      <c r="F224" s="11">
        <f>E224/C224*100</f>
        <v>-1.4886164623467601</v>
      </c>
    </row>
    <row r="225" spans="2:6" ht="15">
      <c r="B225" s="25" t="s">
        <v>58</v>
      </c>
      <c r="C225" s="2">
        <v>3381</v>
      </c>
      <c r="D225" s="2">
        <v>3353</v>
      </c>
      <c r="E225">
        <f>D225-C225</f>
        <v>-28</v>
      </c>
      <c r="F225" s="11">
        <f>E225/C225*100</f>
        <v>-0.82815734989648038</v>
      </c>
    </row>
    <row r="226" spans="2:6" ht="15">
      <c r="B226" s="25" t="s">
        <v>59</v>
      </c>
      <c r="C226" s="2">
        <v>3332</v>
      </c>
      <c r="D226" s="2">
        <v>3341</v>
      </c>
      <c r="E226">
        <f>D226-C226</f>
        <v>9</v>
      </c>
      <c r="F226" s="11">
        <f>E226/C226*100</f>
        <v>0.27010804321728693</v>
      </c>
    </row>
    <row r="227" spans="2:6" ht="15">
      <c r="B227" s="25" t="s">
        <v>396</v>
      </c>
      <c r="C227" s="2">
        <v>3355</v>
      </c>
      <c r="D227" s="2">
        <v>3338</v>
      </c>
      <c r="E227">
        <f>D227-C227</f>
        <v>-17</v>
      </c>
      <c r="F227" s="11">
        <f>E227/C227*100</f>
        <v>-0.50670640834575265</v>
      </c>
    </row>
    <row r="228" spans="2:6" ht="15">
      <c r="B228" s="25" t="s">
        <v>492</v>
      </c>
      <c r="C228" s="2">
        <v>3356</v>
      </c>
      <c r="D228" s="2">
        <v>3299</v>
      </c>
      <c r="E228">
        <f>D228-C228</f>
        <v>-57</v>
      </c>
      <c r="F228" s="11">
        <f>E228/C228*100</f>
        <v>-1.6984505363528011</v>
      </c>
    </row>
    <row r="229" spans="2:6" ht="15">
      <c r="B229" s="25" t="s">
        <v>455</v>
      </c>
      <c r="C229" s="2">
        <v>3356</v>
      </c>
      <c r="D229" s="2">
        <v>3285</v>
      </c>
      <c r="E229">
        <f>D229-C229</f>
        <v>-71</v>
      </c>
      <c r="F229" s="11">
        <f>E229/C229*100</f>
        <v>-2.1156138259833135</v>
      </c>
    </row>
    <row r="230" spans="2:6" ht="15">
      <c r="B230" s="25" t="s">
        <v>75</v>
      </c>
      <c r="C230" s="2">
        <v>3317</v>
      </c>
      <c r="D230" s="2">
        <v>3259</v>
      </c>
      <c r="E230">
        <f>D230-C230</f>
        <v>-58</v>
      </c>
      <c r="F230" s="11">
        <f>E230/C230*100</f>
        <v>-1.7485679831172747</v>
      </c>
    </row>
    <row r="231" spans="2:6" ht="15">
      <c r="B231" s="25" t="s">
        <v>402</v>
      </c>
      <c r="C231" s="2">
        <v>3226</v>
      </c>
      <c r="D231" s="2">
        <v>3245</v>
      </c>
      <c r="E231">
        <f>D231-C231</f>
        <v>19</v>
      </c>
      <c r="F231" s="11">
        <f>E231/C231*100</f>
        <v>0.58896466212027287</v>
      </c>
    </row>
    <row r="232" spans="2:6" ht="15">
      <c r="B232" s="25" t="s">
        <v>513</v>
      </c>
      <c r="C232" s="2">
        <v>3306</v>
      </c>
      <c r="D232" s="2">
        <v>3239</v>
      </c>
      <c r="E232">
        <f>D232-C232</f>
        <v>-67</v>
      </c>
      <c r="F232" s="11">
        <f>E232/C232*100</f>
        <v>-2.0266182698124622</v>
      </c>
    </row>
    <row r="233" spans="2:6" ht="15">
      <c r="B233" s="25" t="s">
        <v>327</v>
      </c>
      <c r="C233" s="2">
        <v>3261</v>
      </c>
      <c r="D233" s="2">
        <v>3216</v>
      </c>
      <c r="E233">
        <f>D233-C233</f>
        <v>-45</v>
      </c>
      <c r="F233" s="11">
        <f>E233/C233*100</f>
        <v>-1.3799448022079117</v>
      </c>
    </row>
    <row r="234" spans="2:6" ht="15">
      <c r="B234" s="25" t="s">
        <v>428</v>
      </c>
      <c r="C234" s="2">
        <v>3279</v>
      </c>
      <c r="D234" s="2">
        <v>3198</v>
      </c>
      <c r="E234">
        <f>D234-C234</f>
        <v>-81</v>
      </c>
      <c r="F234" s="11">
        <f>E234/C234*100</f>
        <v>-2.4702653247941448</v>
      </c>
    </row>
    <row r="235" spans="2:6" ht="15">
      <c r="B235" s="25" t="s">
        <v>527</v>
      </c>
      <c r="C235" s="2">
        <v>3193</v>
      </c>
      <c r="D235" s="2">
        <v>3138</v>
      </c>
      <c r="E235">
        <f>D235-C235</f>
        <v>-55</v>
      </c>
      <c r="F235" s="11">
        <f>E235/C235*100</f>
        <v>-1.7225180081428124</v>
      </c>
    </row>
    <row r="236" spans="2:6" ht="15">
      <c r="B236" s="25" t="s">
        <v>380</v>
      </c>
      <c r="C236" s="2">
        <v>3130</v>
      </c>
      <c r="D236" s="2">
        <v>3118</v>
      </c>
      <c r="E236">
        <f>D236-C236</f>
        <v>-12</v>
      </c>
      <c r="F236" s="11">
        <f>E236/C236*100</f>
        <v>-0.38338658146964855</v>
      </c>
    </row>
    <row r="237" spans="2:6" ht="15">
      <c r="B237" s="25" t="s">
        <v>451</v>
      </c>
      <c r="C237" s="2">
        <v>3173</v>
      </c>
      <c r="D237" s="2">
        <v>3112</v>
      </c>
      <c r="E237">
        <f>D237-C237</f>
        <v>-61</v>
      </c>
      <c r="F237" s="11">
        <f>E237/C237*100</f>
        <v>-1.922470847778128</v>
      </c>
    </row>
    <row r="238" spans="2:6" ht="15">
      <c r="B238" s="25" t="s">
        <v>80</v>
      </c>
      <c r="C238" s="2">
        <v>3171</v>
      </c>
      <c r="D238" s="2">
        <v>3107</v>
      </c>
      <c r="E238">
        <f>D238-C238</f>
        <v>-64</v>
      </c>
      <c r="F238" s="11">
        <f>E238/C238*100</f>
        <v>-2.0182907600126141</v>
      </c>
    </row>
    <row r="239" spans="2:6" ht="15">
      <c r="B239" s="25" t="s">
        <v>287</v>
      </c>
      <c r="C239" s="2">
        <v>3098</v>
      </c>
      <c r="D239" s="2">
        <v>3073</v>
      </c>
      <c r="E239">
        <f>D239-C239</f>
        <v>-25</v>
      </c>
      <c r="F239" s="11">
        <f>E239/C239*100</f>
        <v>-0.80697224015493874</v>
      </c>
    </row>
    <row r="240" spans="2:6" ht="15">
      <c r="B240" s="25" t="s">
        <v>483</v>
      </c>
      <c r="C240" s="2">
        <v>3032</v>
      </c>
      <c r="D240" s="2">
        <v>2998</v>
      </c>
      <c r="E240">
        <f>D240-C240</f>
        <v>-34</v>
      </c>
      <c r="F240" s="11">
        <f>E240/C240*100</f>
        <v>-1.1213720316622691</v>
      </c>
    </row>
    <row r="241" spans="2:6" ht="15">
      <c r="B241" s="25" t="s">
        <v>523</v>
      </c>
      <c r="C241" s="2">
        <v>2945</v>
      </c>
      <c r="D241" s="2">
        <v>2907</v>
      </c>
      <c r="E241">
        <f>D241-C241</f>
        <v>-38</v>
      </c>
      <c r="F241" s="11">
        <f>E241/C241*100</f>
        <v>-1.2903225806451613</v>
      </c>
    </row>
    <row r="242" spans="2:6" ht="15">
      <c r="B242" s="25" t="s">
        <v>470</v>
      </c>
      <c r="C242" s="2">
        <v>2925</v>
      </c>
      <c r="D242" s="2">
        <v>2900</v>
      </c>
      <c r="E242">
        <f>D242-C242</f>
        <v>-25</v>
      </c>
      <c r="F242" s="11">
        <f>E242/C242*100</f>
        <v>-0.85470085470085477</v>
      </c>
    </row>
    <row r="243" spans="2:6" ht="15">
      <c r="B243" s="25" t="s">
        <v>57</v>
      </c>
      <c r="C243" s="2">
        <v>2923</v>
      </c>
      <c r="D243" s="2">
        <v>2897</v>
      </c>
      <c r="E243">
        <f>D243-C243</f>
        <v>-26</v>
      </c>
      <c r="F243" s="11">
        <f>E243/C243*100</f>
        <v>-0.88949709202873761</v>
      </c>
    </row>
    <row r="244" spans="2:6" ht="15">
      <c r="B244" s="25" t="s">
        <v>356</v>
      </c>
      <c r="C244" s="2">
        <v>2846</v>
      </c>
      <c r="D244" s="2">
        <v>2831</v>
      </c>
      <c r="E244">
        <f>D244-C244</f>
        <v>-15</v>
      </c>
      <c r="F244" s="11">
        <f>E244/C244*100</f>
        <v>-0.52705551651440619</v>
      </c>
    </row>
    <row r="245" spans="2:6" ht="15">
      <c r="B245" s="25" t="s">
        <v>452</v>
      </c>
      <c r="C245" s="2">
        <v>2878</v>
      </c>
      <c r="D245" s="2">
        <v>2828</v>
      </c>
      <c r="E245">
        <f>D245-C245</f>
        <v>-50</v>
      </c>
      <c r="F245" s="11">
        <f>E245/C245*100</f>
        <v>-1.7373175816539264</v>
      </c>
    </row>
    <row r="246" spans="2:6" ht="15">
      <c r="B246" s="25" t="s">
        <v>500</v>
      </c>
      <c r="C246" s="2">
        <v>2794</v>
      </c>
      <c r="D246" s="2">
        <v>2789</v>
      </c>
      <c r="E246">
        <f>D246-C246</f>
        <v>-5</v>
      </c>
      <c r="F246" s="11">
        <f>E246/C246*100</f>
        <v>-0.17895490336435219</v>
      </c>
    </row>
    <row r="247" spans="2:6" ht="15">
      <c r="B247" s="25" t="s">
        <v>374</v>
      </c>
      <c r="C247" s="2">
        <v>2820</v>
      </c>
      <c r="D247" s="2">
        <v>2778</v>
      </c>
      <c r="E247">
        <f>D247-C247</f>
        <v>-42</v>
      </c>
      <c r="F247" s="11">
        <f>E247/C247*100</f>
        <v>-1.4893617021276597</v>
      </c>
    </row>
    <row r="248" spans="2:6" ht="15">
      <c r="B248" s="25" t="s">
        <v>518</v>
      </c>
      <c r="C248" s="2">
        <v>2802</v>
      </c>
      <c r="D248" s="2">
        <v>2749</v>
      </c>
      <c r="E248">
        <f>D248-C248</f>
        <v>-53</v>
      </c>
      <c r="F248" s="11">
        <f>E248/C248*100</f>
        <v>-1.8915060670949322</v>
      </c>
    </row>
    <row r="249" spans="2:6" ht="15">
      <c r="B249" s="25" t="s">
        <v>369</v>
      </c>
      <c r="C249" s="2">
        <v>2721</v>
      </c>
      <c r="D249" s="2">
        <v>2695</v>
      </c>
      <c r="E249">
        <f>D249-C249</f>
        <v>-26</v>
      </c>
      <c r="F249" s="11">
        <f>E249/C249*100</f>
        <v>-0.95553105475927969</v>
      </c>
    </row>
    <row r="250" spans="2:6" ht="15">
      <c r="B250" s="25" t="s">
        <v>264</v>
      </c>
      <c r="C250" s="2">
        <v>2740</v>
      </c>
      <c r="D250" s="2">
        <v>2689</v>
      </c>
      <c r="E250">
        <f>D250-C250</f>
        <v>-51</v>
      </c>
      <c r="F250" s="11">
        <f>E250/C250*100</f>
        <v>-1.8613138686131385</v>
      </c>
    </row>
    <row r="251" spans="2:6" ht="15">
      <c r="B251" s="25" t="s">
        <v>66</v>
      </c>
      <c r="C251" s="2">
        <v>2685</v>
      </c>
      <c r="D251" s="2">
        <v>2655</v>
      </c>
      <c r="E251">
        <f>D251-C251</f>
        <v>-30</v>
      </c>
      <c r="F251" s="11">
        <f>E251/C251*100</f>
        <v>-1.1173184357541899</v>
      </c>
    </row>
    <row r="252" spans="2:6" ht="15">
      <c r="B252" s="25" t="s">
        <v>371</v>
      </c>
      <c r="C252" s="2">
        <v>2688</v>
      </c>
      <c r="D252" s="2">
        <v>2648</v>
      </c>
      <c r="E252">
        <f>D252-C252</f>
        <v>-40</v>
      </c>
      <c r="F252" s="11">
        <f>E252/C252*100</f>
        <v>-1.4880952380952379</v>
      </c>
    </row>
    <row r="253" spans="2:6" ht="15">
      <c r="B253" s="25" t="s">
        <v>275</v>
      </c>
      <c r="C253" s="2">
        <v>2520</v>
      </c>
      <c r="D253" s="2">
        <v>2536</v>
      </c>
      <c r="E253">
        <f>D253-C253</f>
        <v>16</v>
      </c>
      <c r="F253" s="11">
        <f>E253/C253*100</f>
        <v>0.63492063492063489</v>
      </c>
    </row>
    <row r="254" spans="2:6" ht="15">
      <c r="B254" s="25" t="s">
        <v>298</v>
      </c>
      <c r="C254" s="2">
        <v>2565</v>
      </c>
      <c r="D254" s="2">
        <v>2489</v>
      </c>
      <c r="E254">
        <f>D254-C254</f>
        <v>-76</v>
      </c>
      <c r="F254" s="11">
        <f>E254/C254*100</f>
        <v>-2.9629629629629632</v>
      </c>
    </row>
    <row r="255" spans="2:6" ht="15">
      <c r="B255" s="25" t="s">
        <v>337</v>
      </c>
      <c r="C255" s="2">
        <v>2523</v>
      </c>
      <c r="D255" s="2">
        <v>2489</v>
      </c>
      <c r="E255">
        <f>D255-C255</f>
        <v>-34</v>
      </c>
      <c r="F255" s="11">
        <f>E255/C255*100</f>
        <v>-1.3476020610384463</v>
      </c>
    </row>
    <row r="256" spans="2:6" ht="15">
      <c r="B256" s="25" t="s">
        <v>515</v>
      </c>
      <c r="C256" s="2">
        <v>2466</v>
      </c>
      <c r="D256" s="2">
        <v>2472</v>
      </c>
      <c r="E256">
        <f>D256-C256</f>
        <v>6</v>
      </c>
      <c r="F256" s="11">
        <f>E256/C256*100</f>
        <v>0.24330900243309003</v>
      </c>
    </row>
    <row r="257" spans="2:6" ht="15">
      <c r="B257" s="25" t="s">
        <v>544</v>
      </c>
      <c r="C257" s="2">
        <v>2483</v>
      </c>
      <c r="D257" s="2">
        <v>2470</v>
      </c>
      <c r="E257">
        <f>D257-C257</f>
        <v>-13</v>
      </c>
      <c r="F257" s="11">
        <f>E257/C257*100</f>
        <v>-0.52356020942408377</v>
      </c>
    </row>
    <row r="258" spans="2:6" ht="15">
      <c r="B258" s="25" t="s">
        <v>297</v>
      </c>
      <c r="C258" s="2">
        <v>2463</v>
      </c>
      <c r="D258" s="2">
        <v>2439</v>
      </c>
      <c r="E258">
        <f>D258-C258</f>
        <v>-24</v>
      </c>
      <c r="F258" s="11">
        <f>E258/C258*100</f>
        <v>-0.97442143727161989</v>
      </c>
    </row>
    <row r="259" spans="2:6" ht="15">
      <c r="B259" s="25" t="s">
        <v>358</v>
      </c>
      <c r="C259" s="2">
        <v>2423</v>
      </c>
      <c r="D259" s="2">
        <v>2439</v>
      </c>
      <c r="E259">
        <f>D259-C259</f>
        <v>16</v>
      </c>
      <c r="F259" s="11">
        <f>E259/C259*100</f>
        <v>0.6603384234420141</v>
      </c>
    </row>
    <row r="260" spans="2:6" ht="15">
      <c r="B260" s="25" t="s">
        <v>477</v>
      </c>
      <c r="C260" s="2">
        <v>2467</v>
      </c>
      <c r="D260" s="2">
        <v>2434</v>
      </c>
      <c r="E260">
        <f>D260-C260</f>
        <v>-33</v>
      </c>
      <c r="F260" s="11">
        <f>E260/C260*100</f>
        <v>-1.3376570733684636</v>
      </c>
    </row>
    <row r="261" spans="2:6" ht="15">
      <c r="B261" s="25" t="s">
        <v>339</v>
      </c>
      <c r="C261" s="2">
        <v>2427</v>
      </c>
      <c r="D261" s="2">
        <v>2400</v>
      </c>
      <c r="E261">
        <f>D261-C261</f>
        <v>-27</v>
      </c>
      <c r="F261" s="11">
        <f>E261/C261*100</f>
        <v>-1.1124845488257107</v>
      </c>
    </row>
    <row r="262" spans="2:6" ht="15">
      <c r="B262" s="25" t="s">
        <v>362</v>
      </c>
      <c r="C262" s="2">
        <v>2409</v>
      </c>
      <c r="D262" s="2">
        <v>2373</v>
      </c>
      <c r="E262">
        <f>D262-C262</f>
        <v>-36</v>
      </c>
      <c r="F262" s="11">
        <f>E262/C262*100</f>
        <v>-1.4943960149439601</v>
      </c>
    </row>
    <row r="263" spans="2:6" ht="15">
      <c r="B263" s="25" t="s">
        <v>407</v>
      </c>
      <c r="C263" s="2">
        <v>2383</v>
      </c>
      <c r="D263" s="2">
        <v>2372</v>
      </c>
      <c r="E263">
        <f>D263-C263</f>
        <v>-11</v>
      </c>
      <c r="F263" s="11">
        <f>E263/C263*100</f>
        <v>-0.46160302140159465</v>
      </c>
    </row>
    <row r="264" spans="2:6" ht="15">
      <c r="B264" s="25" t="s">
        <v>529</v>
      </c>
      <c r="C264" s="2">
        <v>2379</v>
      </c>
      <c r="D264" s="2">
        <v>2361</v>
      </c>
      <c r="E264">
        <f>D264-C264</f>
        <v>-18</v>
      </c>
      <c r="F264" s="11">
        <f>E264/C264*100</f>
        <v>-0.75662042875157631</v>
      </c>
    </row>
    <row r="265" spans="2:6" ht="15">
      <c r="B265" s="25" t="s">
        <v>532</v>
      </c>
      <c r="C265" s="2">
        <v>2330</v>
      </c>
      <c r="D265" s="2">
        <v>2340</v>
      </c>
      <c r="E265">
        <f>D265-C265</f>
        <v>10</v>
      </c>
      <c r="F265" s="11">
        <f>E265/C265*100</f>
        <v>0.42918454935622319</v>
      </c>
    </row>
    <row r="266" spans="2:6" ht="15">
      <c r="B266" s="25" t="s">
        <v>293</v>
      </c>
      <c r="C266" s="2">
        <v>2338</v>
      </c>
      <c r="D266" s="2">
        <v>2327</v>
      </c>
      <c r="E266">
        <f>D266-C266</f>
        <v>-11</v>
      </c>
      <c r="F266" s="11">
        <f>E266/C266*100</f>
        <v>-0.4704875962360992</v>
      </c>
    </row>
    <row r="267" spans="2:6" ht="15">
      <c r="B267" s="25" t="s">
        <v>453</v>
      </c>
      <c r="C267" s="2">
        <v>2319</v>
      </c>
      <c r="D267" s="2">
        <v>2305</v>
      </c>
      <c r="E267">
        <f>D267-C267</f>
        <v>-14</v>
      </c>
      <c r="F267" s="11">
        <f>E267/C267*100</f>
        <v>-0.60370849504096602</v>
      </c>
    </row>
    <row r="268" spans="2:6" ht="15">
      <c r="B268" s="25" t="s">
        <v>444</v>
      </c>
      <c r="C268" s="2">
        <v>2340</v>
      </c>
      <c r="D268" s="2">
        <v>2278</v>
      </c>
      <c r="E268">
        <f>D268-C268</f>
        <v>-62</v>
      </c>
      <c r="F268" s="11">
        <f>E268/C268*100</f>
        <v>-2.6495726495726495</v>
      </c>
    </row>
    <row r="269" spans="2:6" ht="15">
      <c r="B269" s="25" t="s">
        <v>78</v>
      </c>
      <c r="C269" s="2">
        <v>2284</v>
      </c>
      <c r="D269" s="2">
        <v>2277</v>
      </c>
      <c r="E269">
        <f>D269-C269</f>
        <v>-7</v>
      </c>
      <c r="F269" s="11">
        <f>E269/C269*100</f>
        <v>-0.30647985989492121</v>
      </c>
    </row>
    <row r="270" spans="2:6" ht="15">
      <c r="B270" s="25" t="s">
        <v>533</v>
      </c>
      <c r="C270" s="2">
        <v>2288</v>
      </c>
      <c r="D270" s="2">
        <v>2243</v>
      </c>
      <c r="E270">
        <f>D270-C270</f>
        <v>-45</v>
      </c>
      <c r="F270" s="11">
        <f>E270/C270*100</f>
        <v>-1.9667832167832169</v>
      </c>
    </row>
    <row r="271" spans="2:6" ht="15">
      <c r="B271" s="25" t="s">
        <v>47</v>
      </c>
      <c r="C271" s="2">
        <v>2218</v>
      </c>
      <c r="D271" s="2">
        <v>2220</v>
      </c>
      <c r="E271">
        <f>D271-C271</f>
        <v>2</v>
      </c>
      <c r="F271" s="11">
        <f>E271/C271*100</f>
        <v>9.0171325518485113E-2</v>
      </c>
    </row>
    <row r="272" spans="2:6" ht="15">
      <c r="B272" s="25" t="s">
        <v>311</v>
      </c>
      <c r="C272" s="2">
        <v>2257</v>
      </c>
      <c r="D272" s="2">
        <v>2198</v>
      </c>
      <c r="E272">
        <f>D272-C272</f>
        <v>-59</v>
      </c>
      <c r="F272" s="11">
        <f>E272/C272*100</f>
        <v>-2.6140894993354009</v>
      </c>
    </row>
    <row r="273" spans="2:6" ht="15">
      <c r="B273" s="25" t="s">
        <v>458</v>
      </c>
      <c r="C273" s="2">
        <v>2177</v>
      </c>
      <c r="D273" s="2">
        <v>2136</v>
      </c>
      <c r="E273">
        <f>D273-C273</f>
        <v>-41</v>
      </c>
      <c r="F273" s="11">
        <f>E273/C273*100</f>
        <v>-1.8833256775378961</v>
      </c>
    </row>
    <row r="274" spans="2:6" ht="15">
      <c r="B274" s="25" t="s">
        <v>403</v>
      </c>
      <c r="C274" s="2">
        <v>2145</v>
      </c>
      <c r="D274" s="2">
        <v>2127</v>
      </c>
      <c r="E274">
        <f>D274-C274</f>
        <v>-18</v>
      </c>
      <c r="F274" s="11">
        <f>E274/C274*100</f>
        <v>-0.83916083916083917</v>
      </c>
    </row>
    <row r="275" spans="2:6" ht="15">
      <c r="B275" s="25" t="s">
        <v>300</v>
      </c>
      <c r="C275" s="2">
        <v>2086</v>
      </c>
      <c r="D275" s="2">
        <v>2105</v>
      </c>
      <c r="E275">
        <f>D275-C275</f>
        <v>19</v>
      </c>
      <c r="F275" s="11">
        <f>E275/C275*100</f>
        <v>0.91083413231064247</v>
      </c>
    </row>
    <row r="276" spans="2:6" ht="15">
      <c r="B276" s="25" t="s">
        <v>347</v>
      </c>
      <c r="C276" s="2">
        <v>2111</v>
      </c>
      <c r="D276" s="2">
        <v>2080</v>
      </c>
      <c r="E276">
        <f>D276-C276</f>
        <v>-31</v>
      </c>
      <c r="F276" s="11">
        <f>E276/C276*100</f>
        <v>-1.4684983420180009</v>
      </c>
    </row>
    <row r="277" spans="2:6" ht="15">
      <c r="B277" s="25" t="s">
        <v>393</v>
      </c>
      <c r="C277" s="2">
        <v>2084</v>
      </c>
      <c r="D277" s="2">
        <v>2072</v>
      </c>
      <c r="E277">
        <f>D277-C277</f>
        <v>-12</v>
      </c>
      <c r="F277" s="11">
        <f>E277/C277*100</f>
        <v>-0.57581573896353166</v>
      </c>
    </row>
    <row r="278" spans="2:6" ht="15">
      <c r="B278" s="25" t="s">
        <v>399</v>
      </c>
      <c r="C278" s="2">
        <v>2056</v>
      </c>
      <c r="D278" s="2">
        <v>2068</v>
      </c>
      <c r="E278">
        <f>D278-C278</f>
        <v>12</v>
      </c>
      <c r="F278" s="11">
        <f>E278/C278*100</f>
        <v>0.58365758754863817</v>
      </c>
    </row>
    <row r="279" spans="2:6" ht="15">
      <c r="B279" s="25" t="s">
        <v>320</v>
      </c>
      <c r="C279" s="2">
        <v>2039</v>
      </c>
      <c r="D279" s="2">
        <v>2035</v>
      </c>
      <c r="E279">
        <f>D279-C279</f>
        <v>-4</v>
      </c>
      <c r="F279" s="11">
        <f>E279/C279*100</f>
        <v>-0.19617459538989701</v>
      </c>
    </row>
    <row r="281" spans="2:6" ht="15">
      <c r="B281" s="25" t="s">
        <v>450</v>
      </c>
      <c r="C281" s="2">
        <v>2036</v>
      </c>
      <c r="D281" s="2">
        <v>2012</v>
      </c>
      <c r="E281">
        <f>D281-C281</f>
        <v>-24</v>
      </c>
      <c r="F281" s="11">
        <f>E281/C281*100</f>
        <v>-1.1787819253438114</v>
      </c>
    </row>
    <row r="282" spans="2:6" ht="15">
      <c r="B282" s="25" t="s">
        <v>323</v>
      </c>
      <c r="C282" s="2">
        <v>1971</v>
      </c>
      <c r="D282" s="2">
        <v>1996</v>
      </c>
      <c r="E282">
        <f>D282-C282</f>
        <v>25</v>
      </c>
      <c r="F282" s="11">
        <f>E282/C282*100</f>
        <v>1.2683916793505834</v>
      </c>
    </row>
    <row r="283" spans="2:6" ht="15">
      <c r="B283" s="25" t="s">
        <v>410</v>
      </c>
      <c r="C283" s="2">
        <v>1987</v>
      </c>
      <c r="D283" s="2">
        <v>1980</v>
      </c>
      <c r="E283">
        <f>D283-C283</f>
        <v>-7</v>
      </c>
      <c r="F283" s="11">
        <f>E283/C283*100</f>
        <v>-0.35228988424760943</v>
      </c>
    </row>
    <row r="284" spans="2:6" ht="15">
      <c r="B284" s="25" t="s">
        <v>511</v>
      </c>
      <c r="C284" s="2">
        <v>1956</v>
      </c>
      <c r="D284" s="2">
        <v>1970</v>
      </c>
      <c r="E284">
        <f>D284-C284</f>
        <v>14</v>
      </c>
      <c r="F284" s="11">
        <f>E284/C284*100</f>
        <v>0.71574642126789367</v>
      </c>
    </row>
    <row r="285" spans="2:6" ht="15">
      <c r="B285" s="25" t="s">
        <v>381</v>
      </c>
      <c r="C285" s="2">
        <v>1926</v>
      </c>
      <c r="D285" s="2">
        <v>1949</v>
      </c>
      <c r="E285">
        <f>D285-C285</f>
        <v>23</v>
      </c>
      <c r="F285" s="11">
        <f>E285/C285*100</f>
        <v>1.1941848390446521</v>
      </c>
    </row>
    <row r="286" spans="2:6" ht="15">
      <c r="B286" s="25" t="s">
        <v>379</v>
      </c>
      <c r="C286" s="2">
        <v>1902</v>
      </c>
      <c r="D286" s="2">
        <v>1903</v>
      </c>
      <c r="E286">
        <f>D286-C286</f>
        <v>1</v>
      </c>
      <c r="F286" s="11">
        <f>E286/C286*100</f>
        <v>5.2576235541535225E-2</v>
      </c>
    </row>
    <row r="287" spans="2:6" ht="15">
      <c r="B287" s="25" t="s">
        <v>271</v>
      </c>
      <c r="C287" s="2">
        <v>1891</v>
      </c>
      <c r="D287" s="2">
        <v>1893</v>
      </c>
      <c r="E287">
        <f>D287-C287</f>
        <v>2</v>
      </c>
      <c r="F287" s="11">
        <f>E287/C287*100</f>
        <v>0.10576414595452141</v>
      </c>
    </row>
    <row r="288" spans="2:6" ht="15">
      <c r="B288" s="25" t="s">
        <v>437</v>
      </c>
      <c r="C288" s="2">
        <v>1842</v>
      </c>
      <c r="D288" s="2">
        <v>1833</v>
      </c>
      <c r="E288">
        <f>D288-C288</f>
        <v>-9</v>
      </c>
      <c r="F288" s="11">
        <f>E288/C288*100</f>
        <v>-0.48859934853420189</v>
      </c>
    </row>
    <row r="289" spans="2:6" ht="15">
      <c r="B289" s="25" t="s">
        <v>481</v>
      </c>
      <c r="C289" s="2">
        <v>1813</v>
      </c>
      <c r="D289" s="2">
        <v>1823</v>
      </c>
      <c r="E289">
        <f>D289-C289</f>
        <v>10</v>
      </c>
      <c r="F289" s="11">
        <f>E289/C289*100</f>
        <v>0.55157198014340869</v>
      </c>
    </row>
    <row r="290" spans="2:6" ht="15">
      <c r="B290" s="25" t="s">
        <v>295</v>
      </c>
      <c r="C290" s="2">
        <v>1819</v>
      </c>
      <c r="D290" s="2">
        <v>1789</v>
      </c>
      <c r="E290">
        <f>D290-C290</f>
        <v>-30</v>
      </c>
      <c r="F290" s="11">
        <f>E290/C290*100</f>
        <v>-1.6492578339747113</v>
      </c>
    </row>
    <row r="291" spans="2:6" ht="15">
      <c r="B291" s="25" t="s">
        <v>348</v>
      </c>
      <c r="C291" s="2">
        <v>1769</v>
      </c>
      <c r="D291" s="2">
        <v>1771</v>
      </c>
      <c r="E291">
        <f>D291-C291</f>
        <v>2</v>
      </c>
      <c r="F291" s="11">
        <f>E291/C291*100</f>
        <v>0.11305822498586772</v>
      </c>
    </row>
    <row r="292" spans="2:6" ht="15">
      <c r="B292" s="25" t="s">
        <v>406</v>
      </c>
      <c r="C292" s="2">
        <v>1777</v>
      </c>
      <c r="D292" s="2">
        <v>1770</v>
      </c>
      <c r="E292">
        <f>D292-C292</f>
        <v>-7</v>
      </c>
      <c r="F292" s="11">
        <f>E292/C292*100</f>
        <v>-0.39392234102419804</v>
      </c>
    </row>
    <row r="293" spans="2:6" ht="15">
      <c r="B293" s="25" t="s">
        <v>468</v>
      </c>
      <c r="C293" s="2">
        <v>1784</v>
      </c>
      <c r="D293" s="2">
        <v>1769</v>
      </c>
      <c r="E293">
        <f>D293-C293</f>
        <v>-15</v>
      </c>
      <c r="F293" s="11">
        <f>E293/C293*100</f>
        <v>-0.84080717488789236</v>
      </c>
    </row>
    <row r="294" spans="2:6" ht="15">
      <c r="B294" s="25" t="s">
        <v>508</v>
      </c>
      <c r="C294" s="2">
        <v>1667</v>
      </c>
      <c r="D294" s="2">
        <v>1644</v>
      </c>
      <c r="E294">
        <f>D294-C294</f>
        <v>-23</v>
      </c>
      <c r="F294" s="11">
        <f>E294/C294*100</f>
        <v>-1.3797240551889622</v>
      </c>
    </row>
    <row r="295" spans="2:6" ht="15">
      <c r="B295" s="25" t="s">
        <v>512</v>
      </c>
      <c r="C295" s="2">
        <v>1669</v>
      </c>
      <c r="D295" s="2">
        <v>1626</v>
      </c>
      <c r="E295">
        <f>D295-C295</f>
        <v>-43</v>
      </c>
      <c r="F295" s="11">
        <f>E295/C295*100</f>
        <v>-2.5763930497303775</v>
      </c>
    </row>
    <row r="296" spans="2:6" ht="15">
      <c r="B296" s="25" t="s">
        <v>488</v>
      </c>
      <c r="C296" s="2">
        <v>1632</v>
      </c>
      <c r="D296" s="2">
        <v>1592</v>
      </c>
      <c r="E296">
        <f>D296-C296</f>
        <v>-40</v>
      </c>
      <c r="F296" s="11">
        <f>E296/C296*100</f>
        <v>-2.4509803921568629</v>
      </c>
    </row>
    <row r="297" spans="2:6" ht="15">
      <c r="B297" s="25" t="s">
        <v>457</v>
      </c>
      <c r="C297" s="2">
        <v>1545</v>
      </c>
      <c r="D297" s="2">
        <v>1562</v>
      </c>
      <c r="E297">
        <f>D297-C297</f>
        <v>17</v>
      </c>
      <c r="F297" s="11">
        <f>E297/C297*100</f>
        <v>1.1003236245954693</v>
      </c>
    </row>
    <row r="298" spans="2:6" ht="15">
      <c r="B298" s="25" t="s">
        <v>283</v>
      </c>
      <c r="C298" s="2">
        <v>1540</v>
      </c>
      <c r="D298" s="2">
        <v>1534</v>
      </c>
      <c r="E298">
        <f>D298-C298</f>
        <v>-6</v>
      </c>
      <c r="F298" s="11">
        <f>E298/C298*100</f>
        <v>-0.38961038961038963</v>
      </c>
    </row>
    <row r="299" spans="2:6" ht="15">
      <c r="B299" s="25" t="s">
        <v>270</v>
      </c>
      <c r="C299" s="2">
        <v>1522</v>
      </c>
      <c r="D299" s="2">
        <v>1502</v>
      </c>
      <c r="E299">
        <f>D299-C299</f>
        <v>-20</v>
      </c>
      <c r="F299" s="11">
        <f>E299/C299*100</f>
        <v>-1.3140604467805519</v>
      </c>
    </row>
    <row r="300" spans="2:6" ht="15">
      <c r="B300" s="25" t="s">
        <v>333</v>
      </c>
      <c r="C300" s="2">
        <v>1520</v>
      </c>
      <c r="D300" s="2">
        <v>1472</v>
      </c>
      <c r="E300">
        <f>D300-C300</f>
        <v>-48</v>
      </c>
      <c r="F300" s="11">
        <f>E300/C300*100</f>
        <v>-3.1578947368421053</v>
      </c>
    </row>
    <row r="301" spans="2:6" ht="15">
      <c r="B301" s="25" t="s">
        <v>472</v>
      </c>
      <c r="C301" s="2">
        <v>1427</v>
      </c>
      <c r="D301" s="2">
        <v>1415</v>
      </c>
      <c r="E301">
        <f>D301-C301</f>
        <v>-12</v>
      </c>
      <c r="F301" s="11">
        <f>E301/C301*100</f>
        <v>-0.84092501751927129</v>
      </c>
    </row>
    <row r="302" spans="2:6" ht="15">
      <c r="B302" s="25" t="s">
        <v>423</v>
      </c>
      <c r="C302" s="2">
        <v>1423</v>
      </c>
      <c r="D302" s="2">
        <v>1413</v>
      </c>
      <c r="E302">
        <f>D302-C302</f>
        <v>-10</v>
      </c>
      <c r="F302" s="11">
        <f>E302/C302*100</f>
        <v>-0.70274068868587491</v>
      </c>
    </row>
    <row r="303" spans="2:6" ht="15">
      <c r="B303" s="25" t="s">
        <v>334</v>
      </c>
      <c r="C303" s="2">
        <v>1462</v>
      </c>
      <c r="D303" s="2">
        <v>1409</v>
      </c>
      <c r="E303">
        <f>D303-C303</f>
        <v>-53</v>
      </c>
      <c r="F303" s="11">
        <f>E303/C303*100</f>
        <v>-3.6251709986320111</v>
      </c>
    </row>
    <row r="304" spans="2:6" ht="15">
      <c r="B304" s="25" t="s">
        <v>367</v>
      </c>
      <c r="C304" s="2">
        <v>1431</v>
      </c>
      <c r="D304" s="2">
        <v>1398</v>
      </c>
      <c r="E304">
        <f>D304-C304</f>
        <v>-33</v>
      </c>
      <c r="F304" s="11">
        <f>E304/C304*100</f>
        <v>-2.3060796645702304</v>
      </c>
    </row>
    <row r="305" spans="2:6" ht="15">
      <c r="B305" s="25" t="s">
        <v>46</v>
      </c>
      <c r="C305" s="2">
        <v>1350</v>
      </c>
      <c r="D305" s="2">
        <v>1321</v>
      </c>
      <c r="E305">
        <f>D305-C305</f>
        <v>-29</v>
      </c>
      <c r="F305" s="11">
        <f>E305/C305*100</f>
        <v>-2.1481481481481479</v>
      </c>
    </row>
    <row r="306" spans="2:6" ht="15">
      <c r="B306" s="25" t="s">
        <v>524</v>
      </c>
      <c r="C306" s="2">
        <v>1279</v>
      </c>
      <c r="D306" s="2">
        <v>1260</v>
      </c>
      <c r="E306">
        <f>D306-C306</f>
        <v>-19</v>
      </c>
      <c r="F306" s="11">
        <f>E306/C306*100</f>
        <v>-1.4855355746677092</v>
      </c>
    </row>
    <row r="307" spans="2:6" ht="15">
      <c r="B307" s="25" t="s">
        <v>353</v>
      </c>
      <c r="C307" s="2">
        <v>1259</v>
      </c>
      <c r="D307" s="2">
        <v>1241</v>
      </c>
      <c r="E307">
        <f>D307-C307</f>
        <v>-18</v>
      </c>
      <c r="F307" s="11">
        <f>E307/C307*100</f>
        <v>-1.4297061159650517</v>
      </c>
    </row>
    <row r="308" spans="2:6" ht="15">
      <c r="B308" s="25" t="s">
        <v>53</v>
      </c>
      <c r="C308" s="2">
        <v>1229</v>
      </c>
      <c r="D308" s="2">
        <v>1223</v>
      </c>
      <c r="E308">
        <f>D308-C308</f>
        <v>-6</v>
      </c>
      <c r="F308" s="11">
        <f>E308/C308*100</f>
        <v>-0.48820179007323028</v>
      </c>
    </row>
    <row r="309" spans="2:6" ht="15">
      <c r="B309" s="25" t="s">
        <v>401</v>
      </c>
      <c r="C309" s="2">
        <v>1153</v>
      </c>
      <c r="D309" s="2">
        <v>1152</v>
      </c>
      <c r="E309">
        <f>D309-C309</f>
        <v>-1</v>
      </c>
      <c r="F309" s="11">
        <f>E309/C309*100</f>
        <v>-8.6730268863833476E-2</v>
      </c>
    </row>
    <row r="310" spans="2:6" ht="15">
      <c r="B310" s="25" t="s">
        <v>486</v>
      </c>
      <c r="C310" s="2">
        <v>1126</v>
      </c>
      <c r="D310" s="2">
        <v>1102</v>
      </c>
      <c r="E310">
        <f>D310-C310</f>
        <v>-24</v>
      </c>
      <c r="F310" s="11">
        <f>E310/C310*100</f>
        <v>-2.1314387211367674</v>
      </c>
    </row>
    <row r="311" spans="2:6" ht="15">
      <c r="B311" s="25" t="s">
        <v>501</v>
      </c>
      <c r="C311" s="2">
        <v>1029</v>
      </c>
      <c r="D311" s="2">
        <v>1035</v>
      </c>
      <c r="E311">
        <f>D311-C311</f>
        <v>6</v>
      </c>
      <c r="F311" s="11">
        <f>E311/C311*100</f>
        <v>0.58309037900874638</v>
      </c>
    </row>
    <row r="312" spans="2:6" ht="15">
      <c r="B312" s="25" t="s">
        <v>281</v>
      </c>
      <c r="C312" s="2">
        <v>999</v>
      </c>
      <c r="D312" s="2">
        <v>997</v>
      </c>
      <c r="E312">
        <f>D312-C312</f>
        <v>-2</v>
      </c>
      <c r="F312" s="11">
        <f>E312/C312*100</f>
        <v>-0.20020020020020018</v>
      </c>
    </row>
    <row r="313" spans="2:6" ht="15">
      <c r="B313" s="25" t="s">
        <v>435</v>
      </c>
      <c r="C313" s="2">
        <v>966</v>
      </c>
      <c r="D313" s="2">
        <v>949</v>
      </c>
      <c r="E313">
        <f>D313-C313</f>
        <v>-17</v>
      </c>
      <c r="F313" s="11">
        <f>E313/C313*100</f>
        <v>-1.7598343685300208</v>
      </c>
    </row>
    <row r="314" spans="2:6" ht="15">
      <c r="B314" s="25" t="s">
        <v>269</v>
      </c>
      <c r="C314" s="2">
        <v>947</v>
      </c>
      <c r="D314" s="2">
        <v>933</v>
      </c>
      <c r="E314">
        <f>D314-C314</f>
        <v>-14</v>
      </c>
      <c r="F314" s="11">
        <f>E314/C314*100</f>
        <v>-1.4783526927138331</v>
      </c>
    </row>
    <row r="315" spans="2:6" ht="15">
      <c r="B315" s="25" t="s">
        <v>365</v>
      </c>
      <c r="C315" s="2">
        <v>869</v>
      </c>
      <c r="D315" s="2">
        <v>886</v>
      </c>
      <c r="E315">
        <f>D315-C315</f>
        <v>17</v>
      </c>
      <c r="F315" s="11">
        <f>E315/C315*100</f>
        <v>1.9562715765247412</v>
      </c>
    </row>
    <row r="316" spans="2:6" ht="15">
      <c r="B316" s="25" t="s">
        <v>56</v>
      </c>
      <c r="C316" s="2">
        <v>818</v>
      </c>
      <c r="D316" s="2">
        <v>817</v>
      </c>
      <c r="E316">
        <f>D316-C316</f>
        <v>-1</v>
      </c>
      <c r="F316" s="11">
        <f>E316/C316*100</f>
        <v>-0.12224938875305623</v>
      </c>
    </row>
    <row r="317" spans="2:6" ht="15">
      <c r="B317" s="25" t="s">
        <v>392</v>
      </c>
      <c r="C317" s="2">
        <v>763</v>
      </c>
      <c r="D317" s="2">
        <v>763</v>
      </c>
      <c r="E317">
        <f>D317-C317</f>
        <v>0</v>
      </c>
      <c r="F317" s="11">
        <f>E317/C317*100</f>
        <v>0</v>
      </c>
    </row>
    <row r="318" spans="2:6" ht="15">
      <c r="B318" s="25" t="s">
        <v>277</v>
      </c>
      <c r="C318" s="2">
        <v>572</v>
      </c>
      <c r="D318" s="2">
        <v>567</v>
      </c>
      <c r="E318">
        <f>D318-C318</f>
        <v>-5</v>
      </c>
      <c r="F318" s="11">
        <f>E318/C318*100</f>
        <v>-0.87412587412587417</v>
      </c>
    </row>
    <row r="319" spans="2:6" ht="15">
      <c r="B319" s="25" t="s">
        <v>278</v>
      </c>
      <c r="C319" s="2">
        <v>500</v>
      </c>
      <c r="D319" s="2">
        <v>496</v>
      </c>
      <c r="E319">
        <f>D319-C319</f>
        <v>-4</v>
      </c>
      <c r="F319" s="11">
        <f>E319/C319*100</f>
        <v>-0.8</v>
      </c>
    </row>
    <row r="320" spans="2:6" ht="15">
      <c r="B320" s="25" t="s">
        <v>268</v>
      </c>
      <c r="C320" s="2">
        <v>475</v>
      </c>
      <c r="D320" s="2">
        <v>474</v>
      </c>
      <c r="E320">
        <f>D320-C320</f>
        <v>-1</v>
      </c>
      <c r="F320" s="11">
        <f>E320/C320*100</f>
        <v>-0.21052631578947367</v>
      </c>
    </row>
    <row r="321" spans="2:6" ht="15">
      <c r="B321" s="25" t="s">
        <v>540</v>
      </c>
      <c r="C321" s="2">
        <v>433</v>
      </c>
      <c r="D321" s="2">
        <v>441</v>
      </c>
      <c r="E321">
        <f>D321-C321</f>
        <v>8</v>
      </c>
      <c r="F321" s="11">
        <f>E321/C321*100</f>
        <v>1.8475750577367205</v>
      </c>
    </row>
    <row r="322" spans="2:6" ht="15">
      <c r="B322" s="25" t="s">
        <v>394</v>
      </c>
      <c r="C322" s="2">
        <v>413</v>
      </c>
      <c r="D322" s="2">
        <v>416</v>
      </c>
      <c r="E322">
        <f>D322-C322</f>
        <v>3</v>
      </c>
      <c r="F322" s="11">
        <f>E322/C322*100</f>
        <v>0.72639225181598066</v>
      </c>
    </row>
    <row r="323" spans="2:6" ht="15">
      <c r="B323" s="25" t="s">
        <v>363</v>
      </c>
      <c r="C323" s="2">
        <v>330</v>
      </c>
      <c r="D323" s="2">
        <v>326</v>
      </c>
      <c r="E323">
        <f>D323-C323</f>
        <v>-4</v>
      </c>
      <c r="F323" s="11">
        <f>E323/C323*100</f>
        <v>-1.2121212121212122</v>
      </c>
    </row>
    <row r="324" spans="2:6" ht="15">
      <c r="B324" s="25" t="s">
        <v>370</v>
      </c>
      <c r="C324" s="2">
        <v>251</v>
      </c>
      <c r="D324" s="2">
        <v>253</v>
      </c>
      <c r="E324">
        <f>D324-C324</f>
        <v>2</v>
      </c>
      <c r="F324" s="11">
        <f>E324/C324*100</f>
        <v>0.79681274900398402</v>
      </c>
    </row>
    <row r="325" spans="2:6" ht="15">
      <c r="B325" s="25" t="s">
        <v>499</v>
      </c>
      <c r="C325" s="2">
        <v>100</v>
      </c>
      <c r="D325" s="2">
        <v>103</v>
      </c>
      <c r="E325">
        <f>D325-C325</f>
        <v>3</v>
      </c>
      <c r="F325" s="11">
        <f>E325/C325*100</f>
        <v>3</v>
      </c>
    </row>
  </sheetData>
  <sortState ref="M5:N34">
    <sortCondition descending="1" ref="N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T99"/>
  <sheetViews>
    <sheetView workbookViewId="0">
      <selection activeCell="R22" sqref="R22"/>
    </sheetView>
  </sheetViews>
  <sheetFormatPr defaultRowHeight="12.75"/>
  <cols>
    <col min="2" max="2" width="5.7109375" customWidth="1"/>
    <col min="7" max="7" width="5.7109375" customWidth="1"/>
    <col min="8" max="8" width="5.5703125" customWidth="1"/>
    <col min="13" max="13" width="12.140625" customWidth="1"/>
    <col min="14" max="14" width="6" customWidth="1"/>
    <col min="15" max="15" width="24.42578125" customWidth="1"/>
    <col min="16" max="16" width="10.5703125" customWidth="1"/>
  </cols>
  <sheetData>
    <row r="1" spans="1:20">
      <c r="A1" s="3" t="s">
        <v>17</v>
      </c>
    </row>
    <row r="3" spans="1:20">
      <c r="C3" s="1" t="s">
        <v>5</v>
      </c>
      <c r="D3" s="1" t="s">
        <v>0</v>
      </c>
      <c r="E3" s="8" t="s">
        <v>6</v>
      </c>
      <c r="F3" s="1" t="s">
        <v>2</v>
      </c>
      <c r="I3" s="1" t="s">
        <v>5</v>
      </c>
    </row>
    <row r="4" spans="1:20">
      <c r="A4">
        <v>2007</v>
      </c>
      <c r="B4" s="2">
        <v>1</v>
      </c>
      <c r="C4" s="2">
        <v>12</v>
      </c>
      <c r="D4" s="2">
        <v>14</v>
      </c>
      <c r="E4" s="2">
        <v>22</v>
      </c>
      <c r="F4" s="2">
        <v>48</v>
      </c>
      <c r="H4" s="2"/>
      <c r="I4" s="2">
        <v>2010</v>
      </c>
      <c r="J4" s="2">
        <v>2011</v>
      </c>
      <c r="K4" s="2">
        <v>2012</v>
      </c>
      <c r="L4" s="2">
        <v>2013</v>
      </c>
      <c r="M4" s="2">
        <v>2014</v>
      </c>
      <c r="N4" s="2"/>
      <c r="O4" s="2"/>
    </row>
    <row r="5" spans="1:20">
      <c r="B5" s="2">
        <v>2</v>
      </c>
      <c r="C5" s="2">
        <v>50</v>
      </c>
      <c r="D5" s="2">
        <v>-29</v>
      </c>
      <c r="E5" s="2">
        <v>10</v>
      </c>
      <c r="F5" s="2">
        <v>31</v>
      </c>
      <c r="H5" s="2">
        <v>1</v>
      </c>
      <c r="I5" s="2">
        <f>C40</f>
        <v>70</v>
      </c>
      <c r="J5">
        <f>C52</f>
        <v>41</v>
      </c>
      <c r="K5">
        <f>C64</f>
        <v>58</v>
      </c>
      <c r="L5">
        <f>C76</f>
        <v>20</v>
      </c>
      <c r="M5">
        <f>C88</f>
        <v>37</v>
      </c>
    </row>
    <row r="6" spans="1:20">
      <c r="B6" s="2">
        <v>3</v>
      </c>
      <c r="C6" s="2">
        <v>20</v>
      </c>
      <c r="D6" s="2">
        <v>24</v>
      </c>
      <c r="E6" s="2">
        <v>70</v>
      </c>
      <c r="F6" s="2">
        <v>114</v>
      </c>
      <c r="H6" s="2">
        <v>2</v>
      </c>
      <c r="I6" s="2">
        <f t="shared" ref="I6:I15" si="0">C41</f>
        <v>55</v>
      </c>
      <c r="J6">
        <f t="shared" ref="J6:J16" si="1">C53</f>
        <v>69</v>
      </c>
      <c r="K6">
        <f t="shared" ref="K6:K16" si="2">C65</f>
        <v>16</v>
      </c>
      <c r="L6">
        <f t="shared" ref="L6:L15" si="3">C77</f>
        <v>9</v>
      </c>
      <c r="M6">
        <f t="shared" ref="M6:M16" si="4">C89</f>
        <v>35</v>
      </c>
    </row>
    <row r="7" spans="1:20">
      <c r="B7" s="2">
        <v>4</v>
      </c>
      <c r="C7" s="2">
        <v>57</v>
      </c>
      <c r="D7" s="2">
        <v>12</v>
      </c>
      <c r="E7" s="2">
        <v>60</v>
      </c>
      <c r="F7" s="2">
        <v>129</v>
      </c>
      <c r="H7" s="2">
        <v>3</v>
      </c>
      <c r="I7" s="2">
        <f>C42</f>
        <v>55</v>
      </c>
      <c r="J7">
        <f t="shared" si="1"/>
        <v>19</v>
      </c>
      <c r="K7">
        <f t="shared" si="2"/>
        <v>28</v>
      </c>
      <c r="L7">
        <f t="shared" si="3"/>
        <v>-7</v>
      </c>
      <c r="M7">
        <f t="shared" si="4"/>
        <v>88</v>
      </c>
    </row>
    <row r="8" spans="1:20">
      <c r="B8" s="2">
        <v>5</v>
      </c>
      <c r="C8" s="2">
        <v>85</v>
      </c>
      <c r="D8" s="2">
        <v>-87</v>
      </c>
      <c r="E8" s="2">
        <v>136</v>
      </c>
      <c r="F8" s="2">
        <v>134</v>
      </c>
      <c r="H8" s="2">
        <v>4</v>
      </c>
      <c r="I8" s="2">
        <f t="shared" si="0"/>
        <v>63</v>
      </c>
      <c r="J8">
        <f t="shared" si="1"/>
        <v>55</v>
      </c>
      <c r="K8">
        <f t="shared" si="2"/>
        <v>23</v>
      </c>
      <c r="L8">
        <f t="shared" si="3"/>
        <v>8</v>
      </c>
      <c r="M8">
        <f t="shared" si="4"/>
        <v>64</v>
      </c>
    </row>
    <row r="9" spans="1:20">
      <c r="B9" s="2">
        <v>6</v>
      </c>
      <c r="C9" s="2">
        <v>42</v>
      </c>
      <c r="D9" s="2">
        <v>-39</v>
      </c>
      <c r="E9" s="2">
        <v>59</v>
      </c>
      <c r="F9" s="2">
        <v>62</v>
      </c>
      <c r="H9" s="2">
        <v>5</v>
      </c>
      <c r="I9" s="2">
        <f t="shared" si="0"/>
        <v>67</v>
      </c>
      <c r="J9">
        <f t="shared" si="1"/>
        <v>93</v>
      </c>
      <c r="K9">
        <f t="shared" si="2"/>
        <v>82</v>
      </c>
      <c r="L9">
        <f t="shared" si="3"/>
        <v>48</v>
      </c>
      <c r="M9">
        <f t="shared" si="4"/>
        <v>60</v>
      </c>
    </row>
    <row r="10" spans="1:20">
      <c r="B10" s="2">
        <v>7</v>
      </c>
      <c r="C10" s="2">
        <v>94</v>
      </c>
      <c r="D10" s="2">
        <v>-30</v>
      </c>
      <c r="E10" s="2">
        <v>32</v>
      </c>
      <c r="F10" s="2">
        <v>96</v>
      </c>
      <c r="H10" s="2">
        <v>6</v>
      </c>
      <c r="I10" s="2">
        <f>C45</f>
        <v>116</v>
      </c>
      <c r="J10">
        <f t="shared" si="1"/>
        <v>72</v>
      </c>
      <c r="K10">
        <f t="shared" si="2"/>
        <v>49</v>
      </c>
      <c r="L10">
        <f t="shared" si="3"/>
        <v>84</v>
      </c>
      <c r="M10">
        <f t="shared" si="4"/>
        <v>83</v>
      </c>
    </row>
    <row r="11" spans="1:20">
      <c r="B11" s="2">
        <v>8</v>
      </c>
      <c r="C11" s="2">
        <v>104</v>
      </c>
      <c r="D11" s="2">
        <v>-106</v>
      </c>
      <c r="E11" s="2">
        <v>56</v>
      </c>
      <c r="F11" s="2">
        <v>54</v>
      </c>
      <c r="H11" s="2">
        <v>7</v>
      </c>
      <c r="I11" s="2">
        <f t="shared" si="0"/>
        <v>84</v>
      </c>
      <c r="J11">
        <f t="shared" si="1"/>
        <v>56</v>
      </c>
      <c r="K11">
        <f t="shared" si="2"/>
        <v>68</v>
      </c>
      <c r="L11">
        <f t="shared" si="3"/>
        <v>109</v>
      </c>
      <c r="M11">
        <f t="shared" si="4"/>
        <v>61</v>
      </c>
    </row>
    <row r="12" spans="1:20">
      <c r="B12" s="2">
        <v>9</v>
      </c>
      <c r="C12" s="2">
        <v>73</v>
      </c>
      <c r="D12" s="2">
        <v>-88</v>
      </c>
      <c r="E12" s="2">
        <v>137</v>
      </c>
      <c r="F12" s="2">
        <v>122</v>
      </c>
      <c r="H12" s="2">
        <v>8</v>
      </c>
      <c r="I12" s="2">
        <f t="shared" si="0"/>
        <v>105</v>
      </c>
      <c r="J12">
        <f t="shared" si="1"/>
        <v>43</v>
      </c>
      <c r="K12">
        <f t="shared" si="2"/>
        <v>108</v>
      </c>
      <c r="L12">
        <f t="shared" si="3"/>
        <v>54</v>
      </c>
      <c r="M12">
        <f t="shared" si="4"/>
        <v>47</v>
      </c>
      <c r="P12" s="2">
        <v>2010</v>
      </c>
      <c r="Q12" s="2">
        <v>2011</v>
      </c>
      <c r="R12">
        <v>2012</v>
      </c>
      <c r="S12">
        <v>2013</v>
      </c>
      <c r="T12">
        <v>2014</v>
      </c>
    </row>
    <row r="13" spans="1:20">
      <c r="B13" s="2">
        <v>10</v>
      </c>
      <c r="C13" s="2">
        <v>71</v>
      </c>
      <c r="D13" s="2">
        <v>-23</v>
      </c>
      <c r="E13" s="2">
        <v>68</v>
      </c>
      <c r="F13" s="2">
        <v>116</v>
      </c>
      <c r="H13" s="2">
        <v>9</v>
      </c>
      <c r="I13" s="2">
        <f t="shared" si="0"/>
        <v>99</v>
      </c>
      <c r="J13">
        <f t="shared" si="1"/>
        <v>107</v>
      </c>
      <c r="K13">
        <f t="shared" si="2"/>
        <v>68</v>
      </c>
      <c r="L13">
        <f t="shared" si="3"/>
        <v>92</v>
      </c>
      <c r="M13">
        <f t="shared" si="4"/>
        <v>64</v>
      </c>
      <c r="O13" s="1" t="s">
        <v>5</v>
      </c>
      <c r="P13" s="2">
        <f>I5+I6+I7+I8+I9+I10+I11+I12+I13+I14+I15+I16</f>
        <v>851</v>
      </c>
      <c r="Q13" s="2">
        <f t="shared" ref="Q13:T13" si="5">J5+J6+J7+J8+J9+J10+J11+J12+J13+J14+J15+J16</f>
        <v>643</v>
      </c>
      <c r="R13" s="2">
        <f t="shared" si="5"/>
        <v>631</v>
      </c>
      <c r="S13" s="2">
        <f t="shared" si="5"/>
        <v>483</v>
      </c>
      <c r="T13" s="2">
        <f t="shared" si="5"/>
        <v>632</v>
      </c>
    </row>
    <row r="14" spans="1:20">
      <c r="B14" s="2">
        <v>11</v>
      </c>
      <c r="C14" s="2">
        <v>39</v>
      </c>
      <c r="D14" s="2">
        <v>-69</v>
      </c>
      <c r="E14" s="2">
        <v>91</v>
      </c>
      <c r="F14" s="2">
        <v>61</v>
      </c>
      <c r="H14" s="2">
        <v>10</v>
      </c>
      <c r="I14" s="2">
        <f t="shared" si="0"/>
        <v>63</v>
      </c>
      <c r="J14">
        <f t="shared" si="1"/>
        <v>11</v>
      </c>
      <c r="K14">
        <f t="shared" si="2"/>
        <v>77</v>
      </c>
      <c r="L14">
        <f t="shared" si="3"/>
        <v>35</v>
      </c>
      <c r="M14">
        <f t="shared" si="4"/>
        <v>71</v>
      </c>
      <c r="O14" s="1" t="s">
        <v>0</v>
      </c>
      <c r="P14" s="2">
        <f>I21+I22+I23+I24+I25+I26+I27+I28+I29+I30+I31+I32</f>
        <v>-609</v>
      </c>
      <c r="Q14" s="2">
        <f t="shared" ref="Q14:T14" si="6">J21+J22+J23+J24+J25+J26+J27+J28+J29+J30+J31+J32</f>
        <v>-418</v>
      </c>
      <c r="R14" s="2">
        <f t="shared" si="6"/>
        <v>-796</v>
      </c>
      <c r="S14" s="2">
        <f t="shared" si="6"/>
        <v>-912</v>
      </c>
      <c r="T14" s="2">
        <f t="shared" si="6"/>
        <v>-794</v>
      </c>
    </row>
    <row r="15" spans="1:20">
      <c r="B15" s="2">
        <v>12</v>
      </c>
      <c r="C15" s="2">
        <v>63</v>
      </c>
      <c r="D15" s="2">
        <v>-92</v>
      </c>
      <c r="E15" s="2">
        <v>73</v>
      </c>
      <c r="F15" s="2">
        <v>44</v>
      </c>
      <c r="H15" s="2">
        <v>11</v>
      </c>
      <c r="I15" s="2">
        <f t="shared" si="0"/>
        <v>61</v>
      </c>
      <c r="J15">
        <f t="shared" si="1"/>
        <v>54</v>
      </c>
      <c r="K15">
        <f t="shared" si="2"/>
        <v>41</v>
      </c>
      <c r="L15">
        <f t="shared" si="3"/>
        <v>33</v>
      </c>
      <c r="M15">
        <f t="shared" si="4"/>
        <v>9</v>
      </c>
      <c r="O15" s="1" t="s">
        <v>6</v>
      </c>
      <c r="P15" s="2">
        <f>I37+I38+I39+I40+I41+I42+I43+I44+I45+I46+I47+I48</f>
        <v>834</v>
      </c>
      <c r="Q15" s="2">
        <f t="shared" ref="Q15:T15" si="7">J37+J38+J39+J40+J41+J42+J43+J44+J45+J46+J47+J48</f>
        <v>1053</v>
      </c>
      <c r="R15" s="2">
        <f t="shared" si="7"/>
        <v>850</v>
      </c>
      <c r="S15" s="2">
        <f t="shared" si="7"/>
        <v>1159</v>
      </c>
      <c r="T15" s="2">
        <f t="shared" si="7"/>
        <v>1195</v>
      </c>
    </row>
    <row r="16" spans="1:20">
      <c r="A16">
        <v>2008</v>
      </c>
      <c r="B16" s="4">
        <v>1</v>
      </c>
      <c r="C16" s="2">
        <v>71</v>
      </c>
      <c r="D16" s="2">
        <v>-56</v>
      </c>
      <c r="E16" s="2">
        <v>75</v>
      </c>
      <c r="F16" s="2">
        <v>90</v>
      </c>
      <c r="H16" s="2">
        <v>12</v>
      </c>
      <c r="I16" s="2">
        <f>C51</f>
        <v>13</v>
      </c>
      <c r="J16">
        <f t="shared" si="1"/>
        <v>23</v>
      </c>
      <c r="K16">
        <f t="shared" si="2"/>
        <v>13</v>
      </c>
      <c r="L16">
        <f>C87</f>
        <v>-2</v>
      </c>
      <c r="M16">
        <f t="shared" si="4"/>
        <v>13</v>
      </c>
      <c r="O16" s="1" t="s">
        <v>7</v>
      </c>
      <c r="P16" s="2">
        <f>I53+I54+I55+I56+I57+I58+I59+I60+I61+I62+I63+I64</f>
        <v>1076</v>
      </c>
      <c r="Q16" s="2">
        <f t="shared" ref="Q16:T16" si="8">J53+J54+J55+J56+J57+J58+J59+J60+J61+J62+J63+J64</f>
        <v>1278</v>
      </c>
      <c r="R16" s="2">
        <f t="shared" si="8"/>
        <v>685</v>
      </c>
      <c r="S16" s="2">
        <f t="shared" si="8"/>
        <v>730</v>
      </c>
      <c r="T16" s="2">
        <f t="shared" si="8"/>
        <v>1033</v>
      </c>
    </row>
    <row r="17" spans="1:14">
      <c r="B17" s="4">
        <v>2</v>
      </c>
      <c r="C17" s="2">
        <v>38</v>
      </c>
      <c r="D17" s="2">
        <v>-94</v>
      </c>
      <c r="E17" s="2">
        <v>44</v>
      </c>
      <c r="F17" s="2">
        <v>-12</v>
      </c>
    </row>
    <row r="18" spans="1:14">
      <c r="B18" s="4">
        <v>3</v>
      </c>
      <c r="C18" s="2">
        <v>-5</v>
      </c>
      <c r="D18" s="2">
        <v>16</v>
      </c>
      <c r="E18" s="2">
        <v>148</v>
      </c>
      <c r="F18" s="2">
        <v>159</v>
      </c>
    </row>
    <row r="19" spans="1:14">
      <c r="B19" s="4">
        <v>4</v>
      </c>
      <c r="C19" s="2">
        <v>37</v>
      </c>
      <c r="D19" s="2">
        <v>-59</v>
      </c>
      <c r="E19" s="2">
        <v>99</v>
      </c>
      <c r="F19" s="2">
        <v>77</v>
      </c>
      <c r="I19" s="1" t="s">
        <v>0</v>
      </c>
    </row>
    <row r="20" spans="1:14">
      <c r="B20" s="4">
        <v>5</v>
      </c>
      <c r="C20" s="2">
        <v>17</v>
      </c>
      <c r="D20" s="2">
        <v>-136</v>
      </c>
      <c r="E20" s="2">
        <v>91</v>
      </c>
      <c r="F20" s="2">
        <v>-28</v>
      </c>
      <c r="H20" s="2"/>
      <c r="I20" s="2">
        <v>2010</v>
      </c>
      <c r="J20" s="2">
        <v>2011</v>
      </c>
      <c r="K20" s="2">
        <v>2012</v>
      </c>
      <c r="L20">
        <v>2013</v>
      </c>
      <c r="M20" s="2">
        <v>2014</v>
      </c>
    </row>
    <row r="21" spans="1:14">
      <c r="B21" s="4">
        <v>6</v>
      </c>
      <c r="C21" s="2">
        <v>98</v>
      </c>
      <c r="D21" s="2">
        <v>-101</v>
      </c>
      <c r="E21" s="2">
        <v>117</v>
      </c>
      <c r="F21" s="2">
        <v>114</v>
      </c>
      <c r="H21" s="2">
        <v>1</v>
      </c>
      <c r="I21" s="2">
        <f>D40</f>
        <v>-28</v>
      </c>
      <c r="J21">
        <f>D52</f>
        <v>10</v>
      </c>
      <c r="K21">
        <f>D64</f>
        <v>-23</v>
      </c>
      <c r="L21" s="2">
        <f>D76</f>
        <v>-47</v>
      </c>
      <c r="M21" s="2">
        <f>D88</f>
        <v>-35</v>
      </c>
      <c r="N21" s="2"/>
    </row>
    <row r="22" spans="1:14">
      <c r="B22" s="4">
        <v>7</v>
      </c>
      <c r="C22" s="2">
        <v>88</v>
      </c>
      <c r="D22" s="2">
        <v>-22</v>
      </c>
      <c r="E22" s="2">
        <v>61</v>
      </c>
      <c r="F22" s="2">
        <v>127</v>
      </c>
      <c r="H22" s="2">
        <v>2</v>
      </c>
      <c r="I22" s="2">
        <f t="shared" ref="I22:I32" si="9">D41</f>
        <v>-7</v>
      </c>
      <c r="J22">
        <f t="shared" ref="J22:J32" si="10">D53</f>
        <v>-77</v>
      </c>
      <c r="K22">
        <f t="shared" ref="K22:K32" si="11">D65</f>
        <v>-24</v>
      </c>
      <c r="L22" s="2">
        <f t="shared" ref="L22:L32" si="12">D77</f>
        <v>-46</v>
      </c>
      <c r="M22" s="2">
        <f t="shared" ref="M22:M32" si="13">D89</f>
        <v>-26</v>
      </c>
      <c r="N22" s="2"/>
    </row>
    <row r="23" spans="1:14">
      <c r="B23" s="4">
        <v>8</v>
      </c>
      <c r="C23" s="2">
        <v>87</v>
      </c>
      <c r="D23" s="2">
        <v>-45</v>
      </c>
      <c r="E23" s="2">
        <v>111</v>
      </c>
      <c r="F23" s="2">
        <v>153</v>
      </c>
      <c r="H23" s="2">
        <v>3</v>
      </c>
      <c r="I23" s="2">
        <f>D42</f>
        <v>-18</v>
      </c>
      <c r="J23">
        <f t="shared" si="10"/>
        <v>-38</v>
      </c>
      <c r="K23">
        <f t="shared" si="11"/>
        <v>-71</v>
      </c>
      <c r="L23" s="2">
        <f t="shared" si="12"/>
        <v>-133</v>
      </c>
      <c r="M23" s="2">
        <f t="shared" si="13"/>
        <v>-61</v>
      </c>
      <c r="N23" s="2"/>
    </row>
    <row r="24" spans="1:14">
      <c r="B24" s="4">
        <v>9</v>
      </c>
      <c r="C24" s="2">
        <v>83</v>
      </c>
      <c r="D24" s="2">
        <v>-73</v>
      </c>
      <c r="E24" s="2">
        <v>162</v>
      </c>
      <c r="F24" s="2">
        <v>172</v>
      </c>
      <c r="H24" s="2">
        <v>4</v>
      </c>
      <c r="I24" s="2">
        <f t="shared" si="9"/>
        <v>-77</v>
      </c>
      <c r="J24">
        <f t="shared" si="10"/>
        <v>-72</v>
      </c>
      <c r="K24">
        <f t="shared" si="11"/>
        <v>-98</v>
      </c>
      <c r="L24" s="2">
        <f t="shared" si="12"/>
        <v>-85</v>
      </c>
      <c r="M24" s="2">
        <f t="shared" si="13"/>
        <v>-162</v>
      </c>
      <c r="N24" s="2"/>
    </row>
    <row r="25" spans="1:14">
      <c r="B25" s="4">
        <v>10</v>
      </c>
      <c r="C25" s="2">
        <v>39</v>
      </c>
      <c r="D25" s="2">
        <v>-58</v>
      </c>
      <c r="E25" s="2">
        <v>102</v>
      </c>
      <c r="F25" s="2">
        <v>83</v>
      </c>
      <c r="H25" s="2">
        <v>5</v>
      </c>
      <c r="I25" s="2">
        <f t="shared" si="9"/>
        <v>-143</v>
      </c>
      <c r="J25">
        <f t="shared" si="10"/>
        <v>-170</v>
      </c>
      <c r="K25">
        <f t="shared" si="11"/>
        <v>-135</v>
      </c>
      <c r="L25" s="2">
        <f t="shared" si="12"/>
        <v>-157</v>
      </c>
      <c r="M25" s="2">
        <f t="shared" si="13"/>
        <v>-184</v>
      </c>
      <c r="N25" s="2"/>
    </row>
    <row r="26" spans="1:14">
      <c r="B26" s="4">
        <v>11</v>
      </c>
      <c r="C26" s="2">
        <v>19</v>
      </c>
      <c r="D26" s="2">
        <v>18</v>
      </c>
      <c r="E26" s="2">
        <v>53</v>
      </c>
      <c r="F26" s="2">
        <v>90</v>
      </c>
      <c r="H26" s="2">
        <v>6</v>
      </c>
      <c r="I26" s="2">
        <f t="shared" si="9"/>
        <v>-116</v>
      </c>
      <c r="J26">
        <f t="shared" si="10"/>
        <v>-104</v>
      </c>
      <c r="K26">
        <f t="shared" si="11"/>
        <v>-113</v>
      </c>
      <c r="L26" s="2">
        <f t="shared" si="12"/>
        <v>-92</v>
      </c>
      <c r="M26" s="2">
        <f t="shared" si="13"/>
        <v>-167</v>
      </c>
      <c r="N26" s="2"/>
    </row>
    <row r="27" spans="1:14">
      <c r="B27" s="4">
        <v>12</v>
      </c>
      <c r="C27" s="2">
        <v>22</v>
      </c>
      <c r="D27" s="2">
        <v>-109</v>
      </c>
      <c r="E27" s="2">
        <v>61</v>
      </c>
      <c r="F27" s="2">
        <v>-26</v>
      </c>
      <c r="H27" s="2">
        <v>7</v>
      </c>
      <c r="I27" s="2">
        <f t="shared" si="9"/>
        <v>-37</v>
      </c>
      <c r="J27">
        <f t="shared" si="10"/>
        <v>-24</v>
      </c>
      <c r="K27">
        <f t="shared" si="11"/>
        <v>-104</v>
      </c>
      <c r="L27" s="2">
        <f t="shared" si="12"/>
        <v>-48</v>
      </c>
      <c r="M27" s="2">
        <f t="shared" si="13"/>
        <v>-99</v>
      </c>
      <c r="N27" s="2"/>
    </row>
    <row r="28" spans="1:14">
      <c r="A28">
        <v>2009</v>
      </c>
      <c r="B28" s="6">
        <v>1</v>
      </c>
      <c r="C28" s="2">
        <v>-3</v>
      </c>
      <c r="D28" s="2">
        <v>21</v>
      </c>
      <c r="E28" s="2">
        <v>41</v>
      </c>
      <c r="F28" s="2">
        <v>59</v>
      </c>
      <c r="H28" s="2">
        <v>8</v>
      </c>
      <c r="I28" s="2">
        <f t="shared" si="9"/>
        <v>-5</v>
      </c>
      <c r="J28">
        <f t="shared" si="10"/>
        <v>92</v>
      </c>
      <c r="K28">
        <f t="shared" si="11"/>
        <v>-27</v>
      </c>
      <c r="L28" s="2">
        <f t="shared" si="12"/>
        <v>25</v>
      </c>
      <c r="M28" s="2">
        <f t="shared" si="13"/>
        <v>193</v>
      </c>
      <c r="N28" s="2"/>
    </row>
    <row r="29" spans="1:14">
      <c r="B29" s="6">
        <v>2</v>
      </c>
      <c r="C29" s="2">
        <v>62</v>
      </c>
      <c r="D29" s="2">
        <v>-12</v>
      </c>
      <c r="E29" s="2">
        <v>57</v>
      </c>
      <c r="F29" s="2">
        <v>107</v>
      </c>
      <c r="H29" s="2">
        <v>9</v>
      </c>
      <c r="I29" s="2">
        <f t="shared" si="9"/>
        <v>28</v>
      </c>
      <c r="J29">
        <f t="shared" si="10"/>
        <v>44</v>
      </c>
      <c r="K29">
        <f t="shared" si="11"/>
        <v>-18</v>
      </c>
      <c r="L29" s="2">
        <f t="shared" si="12"/>
        <v>-79</v>
      </c>
      <c r="M29" s="2">
        <f t="shared" si="13"/>
        <v>39</v>
      </c>
      <c r="N29" s="2"/>
    </row>
    <row r="30" spans="1:14">
      <c r="B30" s="6">
        <v>3</v>
      </c>
      <c r="C30" s="2">
        <v>79</v>
      </c>
      <c r="D30" s="2">
        <v>-8</v>
      </c>
      <c r="E30" s="2">
        <v>69</v>
      </c>
      <c r="F30" s="2">
        <v>140</v>
      </c>
      <c r="H30" s="2">
        <v>10</v>
      </c>
      <c r="I30" s="2">
        <f t="shared" si="9"/>
        <v>-86</v>
      </c>
      <c r="J30">
        <f t="shared" si="10"/>
        <v>-23</v>
      </c>
      <c r="K30">
        <f t="shared" si="11"/>
        <v>-30</v>
      </c>
      <c r="L30" s="2">
        <f t="shared" si="12"/>
        <v>-111</v>
      </c>
      <c r="M30" s="2">
        <f t="shared" si="13"/>
        <v>-87</v>
      </c>
      <c r="N30" s="2"/>
    </row>
    <row r="31" spans="1:14">
      <c r="B31" s="6">
        <v>4</v>
      </c>
      <c r="C31" s="2">
        <v>81</v>
      </c>
      <c r="D31" s="2">
        <v>-104</v>
      </c>
      <c r="E31" s="2">
        <v>107</v>
      </c>
      <c r="F31" s="2">
        <v>84</v>
      </c>
      <c r="H31" s="2">
        <v>11</v>
      </c>
      <c r="I31" s="2">
        <f t="shared" si="9"/>
        <v>-55</v>
      </c>
      <c r="J31">
        <f t="shared" si="10"/>
        <v>-16</v>
      </c>
      <c r="K31">
        <f t="shared" si="11"/>
        <v>-88</v>
      </c>
      <c r="L31" s="2">
        <f t="shared" si="12"/>
        <v>-73</v>
      </c>
      <c r="M31" s="2">
        <f t="shared" si="13"/>
        <v>-92</v>
      </c>
      <c r="N31" s="2"/>
    </row>
    <row r="32" spans="1:14">
      <c r="B32" s="6">
        <v>5</v>
      </c>
      <c r="C32" s="2">
        <v>89</v>
      </c>
      <c r="D32" s="2">
        <v>-91</v>
      </c>
      <c r="E32" s="2">
        <v>56</v>
      </c>
      <c r="F32" s="2">
        <v>54</v>
      </c>
      <c r="H32" s="2">
        <v>12</v>
      </c>
      <c r="I32" s="2">
        <f t="shared" si="9"/>
        <v>-65</v>
      </c>
      <c r="J32">
        <f t="shared" si="10"/>
        <v>-40</v>
      </c>
      <c r="K32">
        <f t="shared" si="11"/>
        <v>-65</v>
      </c>
      <c r="L32" s="2">
        <f t="shared" si="12"/>
        <v>-66</v>
      </c>
      <c r="M32" s="2">
        <f t="shared" si="13"/>
        <v>-113</v>
      </c>
      <c r="N32" s="2"/>
    </row>
    <row r="33" spans="1:14">
      <c r="B33" s="6">
        <v>6</v>
      </c>
      <c r="C33" s="2">
        <v>77</v>
      </c>
      <c r="D33" s="2">
        <v>-60</v>
      </c>
      <c r="E33" s="2">
        <v>61</v>
      </c>
      <c r="F33" s="2">
        <v>78</v>
      </c>
      <c r="L33" s="2"/>
      <c r="M33" s="2"/>
      <c r="N33" s="2"/>
    </row>
    <row r="34" spans="1:14">
      <c r="B34" s="6">
        <v>7</v>
      </c>
      <c r="C34" s="2">
        <v>77</v>
      </c>
      <c r="D34" s="2">
        <v>-34</v>
      </c>
      <c r="E34" s="2">
        <v>69</v>
      </c>
      <c r="F34" s="2">
        <v>112</v>
      </c>
    </row>
    <row r="35" spans="1:14">
      <c r="B35" s="6">
        <v>8</v>
      </c>
      <c r="C35" s="2">
        <v>48</v>
      </c>
      <c r="D35" s="2">
        <v>93</v>
      </c>
      <c r="E35" s="2">
        <v>45</v>
      </c>
      <c r="F35" s="2">
        <v>186</v>
      </c>
      <c r="I35" s="8" t="s">
        <v>6</v>
      </c>
    </row>
    <row r="36" spans="1:14">
      <c r="B36" s="6">
        <v>9</v>
      </c>
      <c r="C36" s="2">
        <v>97</v>
      </c>
      <c r="D36" s="2">
        <v>-108</v>
      </c>
      <c r="E36" s="2">
        <v>147</v>
      </c>
      <c r="F36" s="2">
        <v>136</v>
      </c>
      <c r="H36" s="2"/>
      <c r="I36" s="2">
        <v>2010</v>
      </c>
      <c r="J36" s="2">
        <v>2011</v>
      </c>
      <c r="K36" s="2">
        <v>2012</v>
      </c>
      <c r="L36" s="2">
        <v>2013</v>
      </c>
      <c r="M36" s="2">
        <v>2014</v>
      </c>
      <c r="N36" s="2"/>
    </row>
    <row r="37" spans="1:14">
      <c r="B37" s="6">
        <v>10</v>
      </c>
      <c r="C37" s="2">
        <v>69</v>
      </c>
      <c r="D37" s="2">
        <v>-69</v>
      </c>
      <c r="E37" s="2">
        <v>78</v>
      </c>
      <c r="F37" s="2">
        <v>78</v>
      </c>
      <c r="H37" s="2">
        <v>1</v>
      </c>
      <c r="I37" s="2">
        <f>E40</f>
        <v>18</v>
      </c>
      <c r="J37">
        <f>E52</f>
        <v>22</v>
      </c>
      <c r="K37">
        <f>E64</f>
        <v>16</v>
      </c>
      <c r="L37">
        <f>E76</f>
        <v>135</v>
      </c>
      <c r="M37">
        <f>E88</f>
        <v>134</v>
      </c>
    </row>
    <row r="38" spans="1:14">
      <c r="B38" s="6">
        <v>11</v>
      </c>
      <c r="C38" s="2">
        <v>46</v>
      </c>
      <c r="D38" s="2">
        <v>-38</v>
      </c>
      <c r="E38" s="2">
        <v>70</v>
      </c>
      <c r="F38" s="2">
        <v>78</v>
      </c>
      <c r="H38" s="2">
        <v>2</v>
      </c>
      <c r="I38" s="2">
        <f t="shared" ref="I38:I48" si="14">E41</f>
        <v>48</v>
      </c>
      <c r="J38">
        <f t="shared" ref="J38:J48" si="15">E53</f>
        <v>71</v>
      </c>
      <c r="K38">
        <f t="shared" ref="K38:K48" si="16">E65</f>
        <v>79</v>
      </c>
      <c r="L38">
        <f t="shared" ref="L38:L48" si="17">E77</f>
        <v>80</v>
      </c>
      <c r="M38">
        <f t="shared" ref="M38:M48" si="18">E89</f>
        <v>57</v>
      </c>
    </row>
    <row r="39" spans="1:14">
      <c r="B39" s="6">
        <v>12</v>
      </c>
      <c r="C39" s="2">
        <v>48</v>
      </c>
      <c r="D39" s="2">
        <v>-110</v>
      </c>
      <c r="E39" s="2">
        <v>90</v>
      </c>
      <c r="F39" s="2">
        <v>28</v>
      </c>
      <c r="H39" s="2">
        <v>3</v>
      </c>
      <c r="I39" s="2">
        <f t="shared" si="14"/>
        <v>80</v>
      </c>
      <c r="J39">
        <f t="shared" si="15"/>
        <v>69</v>
      </c>
      <c r="K39">
        <f t="shared" si="16"/>
        <v>62</v>
      </c>
      <c r="L39">
        <f t="shared" si="17"/>
        <v>63</v>
      </c>
      <c r="M39">
        <f t="shared" si="18"/>
        <v>73</v>
      </c>
    </row>
    <row r="40" spans="1:14">
      <c r="A40">
        <v>2010</v>
      </c>
      <c r="B40" s="6">
        <v>1</v>
      </c>
      <c r="C40" s="2">
        <v>70</v>
      </c>
      <c r="D40" s="2">
        <v>-28</v>
      </c>
      <c r="E40" s="2">
        <v>18</v>
      </c>
      <c r="F40" s="2">
        <v>60</v>
      </c>
      <c r="H40" s="2">
        <v>4</v>
      </c>
      <c r="I40" s="2">
        <f t="shared" si="14"/>
        <v>101</v>
      </c>
      <c r="J40">
        <f t="shared" si="15"/>
        <v>83</v>
      </c>
      <c r="K40">
        <f t="shared" si="16"/>
        <v>83</v>
      </c>
      <c r="L40">
        <f t="shared" si="17"/>
        <v>92</v>
      </c>
      <c r="M40">
        <f t="shared" si="18"/>
        <v>46</v>
      </c>
    </row>
    <row r="41" spans="1:14">
      <c r="B41" s="6">
        <v>2</v>
      </c>
      <c r="C41" s="2">
        <v>55</v>
      </c>
      <c r="D41" s="2">
        <v>-7</v>
      </c>
      <c r="E41" s="2">
        <v>48</v>
      </c>
      <c r="F41" s="2">
        <v>96</v>
      </c>
      <c r="H41" s="2">
        <v>5</v>
      </c>
      <c r="I41" s="2">
        <f t="shared" si="14"/>
        <v>100</v>
      </c>
      <c r="J41">
        <f t="shared" si="15"/>
        <v>119</v>
      </c>
      <c r="K41">
        <f t="shared" si="16"/>
        <v>41</v>
      </c>
      <c r="L41">
        <f t="shared" si="17"/>
        <v>95</v>
      </c>
      <c r="M41">
        <f t="shared" si="18"/>
        <v>71</v>
      </c>
    </row>
    <row r="42" spans="1:14">
      <c r="B42" s="6">
        <v>3</v>
      </c>
      <c r="C42" s="2">
        <v>55</v>
      </c>
      <c r="D42" s="2">
        <v>-18</v>
      </c>
      <c r="E42" s="2">
        <v>80</v>
      </c>
      <c r="F42" s="2">
        <v>117</v>
      </c>
      <c r="H42" s="2">
        <v>6</v>
      </c>
      <c r="I42" s="2">
        <f t="shared" si="14"/>
        <v>72</v>
      </c>
      <c r="J42">
        <f t="shared" si="15"/>
        <v>119</v>
      </c>
      <c r="K42">
        <f t="shared" si="16"/>
        <v>64</v>
      </c>
      <c r="L42">
        <f t="shared" si="17"/>
        <v>94</v>
      </c>
      <c r="M42">
        <f t="shared" si="18"/>
        <v>112</v>
      </c>
    </row>
    <row r="43" spans="1:14">
      <c r="B43" s="6">
        <v>4</v>
      </c>
      <c r="C43" s="2">
        <v>63</v>
      </c>
      <c r="D43" s="2">
        <v>-77</v>
      </c>
      <c r="E43" s="2">
        <v>101</v>
      </c>
      <c r="F43" s="2">
        <v>87</v>
      </c>
      <c r="H43" s="2">
        <v>7</v>
      </c>
      <c r="I43" s="2">
        <f t="shared" si="14"/>
        <v>76</v>
      </c>
      <c r="J43">
        <f t="shared" si="15"/>
        <v>139</v>
      </c>
      <c r="K43">
        <f t="shared" si="16"/>
        <v>65</v>
      </c>
      <c r="L43">
        <f t="shared" si="17"/>
        <v>94</v>
      </c>
      <c r="M43">
        <f t="shared" si="18"/>
        <v>96</v>
      </c>
    </row>
    <row r="44" spans="1:14">
      <c r="B44" s="6">
        <v>5</v>
      </c>
      <c r="C44" s="2">
        <v>67</v>
      </c>
      <c r="D44" s="2">
        <v>-143</v>
      </c>
      <c r="E44" s="2">
        <v>100</v>
      </c>
      <c r="F44" s="2">
        <v>24</v>
      </c>
      <c r="H44" s="2">
        <v>8</v>
      </c>
      <c r="I44" s="2">
        <f t="shared" si="14"/>
        <v>24</v>
      </c>
      <c r="J44">
        <f t="shared" si="15"/>
        <v>96</v>
      </c>
      <c r="K44">
        <f t="shared" si="16"/>
        <v>22</v>
      </c>
      <c r="L44">
        <f t="shared" si="17"/>
        <v>125</v>
      </c>
      <c r="M44">
        <f t="shared" si="18"/>
        <v>69</v>
      </c>
    </row>
    <row r="45" spans="1:14">
      <c r="B45" s="6">
        <v>6</v>
      </c>
      <c r="C45" s="2">
        <v>116</v>
      </c>
      <c r="D45" s="2">
        <v>-116</v>
      </c>
      <c r="E45" s="2">
        <v>72</v>
      </c>
      <c r="F45" s="2">
        <v>72</v>
      </c>
      <c r="H45" s="2">
        <v>9</v>
      </c>
      <c r="I45" s="2">
        <f t="shared" si="14"/>
        <v>123</v>
      </c>
      <c r="J45">
        <f t="shared" si="15"/>
        <v>110</v>
      </c>
      <c r="K45">
        <f t="shared" si="16"/>
        <v>205</v>
      </c>
      <c r="L45">
        <f t="shared" si="17"/>
        <v>157</v>
      </c>
      <c r="M45">
        <f t="shared" si="18"/>
        <v>185</v>
      </c>
    </row>
    <row r="46" spans="1:14">
      <c r="B46" s="6">
        <v>7</v>
      </c>
      <c r="C46" s="2">
        <v>84</v>
      </c>
      <c r="D46" s="2">
        <v>-37</v>
      </c>
      <c r="E46" s="2">
        <v>76</v>
      </c>
      <c r="F46" s="2">
        <v>123</v>
      </c>
      <c r="H46" s="2">
        <v>10</v>
      </c>
      <c r="I46" s="2">
        <f t="shared" si="14"/>
        <v>53</v>
      </c>
      <c r="J46">
        <f t="shared" si="15"/>
        <v>69</v>
      </c>
      <c r="K46">
        <f t="shared" si="16"/>
        <v>63</v>
      </c>
      <c r="L46">
        <f t="shared" si="17"/>
        <v>89</v>
      </c>
      <c r="M46">
        <f t="shared" si="18"/>
        <v>69</v>
      </c>
    </row>
    <row r="47" spans="1:14">
      <c r="B47" s="6">
        <v>8</v>
      </c>
      <c r="C47" s="2">
        <v>105</v>
      </c>
      <c r="D47" s="2">
        <v>-5</v>
      </c>
      <c r="E47" s="2">
        <v>24</v>
      </c>
      <c r="F47" s="2">
        <v>124</v>
      </c>
      <c r="H47" s="2">
        <v>11</v>
      </c>
      <c r="I47" s="2">
        <f t="shared" si="14"/>
        <v>69</v>
      </c>
      <c r="J47">
        <f t="shared" si="15"/>
        <v>81</v>
      </c>
      <c r="K47">
        <f t="shared" si="16"/>
        <v>103</v>
      </c>
      <c r="L47">
        <f t="shared" si="17"/>
        <v>46</v>
      </c>
      <c r="M47">
        <f t="shared" si="18"/>
        <v>122</v>
      </c>
    </row>
    <row r="48" spans="1:14">
      <c r="B48" s="6">
        <v>9</v>
      </c>
      <c r="C48" s="2">
        <v>99</v>
      </c>
      <c r="D48" s="2">
        <v>28</v>
      </c>
      <c r="E48" s="2">
        <v>123</v>
      </c>
      <c r="F48" s="2">
        <v>250</v>
      </c>
      <c r="H48" s="2">
        <v>12</v>
      </c>
      <c r="I48" s="2">
        <f t="shared" si="14"/>
        <v>70</v>
      </c>
      <c r="J48">
        <f t="shared" si="15"/>
        <v>75</v>
      </c>
      <c r="K48">
        <f t="shared" si="16"/>
        <v>47</v>
      </c>
      <c r="L48">
        <f t="shared" si="17"/>
        <v>89</v>
      </c>
      <c r="M48">
        <f t="shared" si="18"/>
        <v>161</v>
      </c>
    </row>
    <row r="49" spans="1:14">
      <c r="B49" s="6">
        <v>10</v>
      </c>
      <c r="C49" s="2">
        <v>63</v>
      </c>
      <c r="D49" s="2">
        <v>-86</v>
      </c>
      <c r="E49" s="2">
        <v>53</v>
      </c>
      <c r="F49" s="2">
        <v>30</v>
      </c>
    </row>
    <row r="50" spans="1:14">
      <c r="B50" s="6">
        <v>11</v>
      </c>
      <c r="C50" s="2">
        <v>61</v>
      </c>
      <c r="D50" s="2">
        <v>-55</v>
      </c>
      <c r="E50" s="2">
        <v>69</v>
      </c>
      <c r="F50" s="2">
        <v>75</v>
      </c>
    </row>
    <row r="51" spans="1:14">
      <c r="B51" s="6">
        <v>12</v>
      </c>
      <c r="C51" s="2">
        <v>13</v>
      </c>
      <c r="D51" s="2">
        <v>-65</v>
      </c>
      <c r="E51" s="2">
        <v>70</v>
      </c>
      <c r="F51" s="2">
        <v>18</v>
      </c>
      <c r="I51" s="1" t="s">
        <v>2</v>
      </c>
    </row>
    <row r="52" spans="1:14">
      <c r="A52">
        <v>2011</v>
      </c>
      <c r="B52" s="6">
        <v>1</v>
      </c>
      <c r="C52" s="2">
        <v>41</v>
      </c>
      <c r="D52" s="2">
        <v>10</v>
      </c>
      <c r="E52" s="2">
        <v>22</v>
      </c>
      <c r="F52" s="2">
        <v>73</v>
      </c>
      <c r="H52" s="2"/>
      <c r="I52" s="2">
        <v>2010</v>
      </c>
      <c r="J52" s="2">
        <v>2011</v>
      </c>
      <c r="K52" s="2">
        <v>2012</v>
      </c>
      <c r="L52" s="2">
        <v>2013</v>
      </c>
      <c r="M52" s="2">
        <v>2014</v>
      </c>
      <c r="N52" s="2"/>
    </row>
    <row r="53" spans="1:14">
      <c r="B53" s="6">
        <v>2</v>
      </c>
      <c r="C53" s="2">
        <v>69</v>
      </c>
      <c r="D53" s="2">
        <v>-77</v>
      </c>
      <c r="E53" s="2">
        <v>71</v>
      </c>
      <c r="F53" s="2">
        <v>63</v>
      </c>
      <c r="H53" s="2">
        <v>1</v>
      </c>
      <c r="I53" s="2">
        <f>F40</f>
        <v>60</v>
      </c>
      <c r="J53">
        <f>F52</f>
        <v>73</v>
      </c>
      <c r="K53">
        <f>F64</f>
        <v>51</v>
      </c>
      <c r="L53">
        <f>F76</f>
        <v>108</v>
      </c>
      <c r="M53">
        <f>F88</f>
        <v>136</v>
      </c>
    </row>
    <row r="54" spans="1:14">
      <c r="B54" s="6">
        <v>3</v>
      </c>
      <c r="C54" s="2">
        <v>19</v>
      </c>
      <c r="D54" s="2">
        <v>-38</v>
      </c>
      <c r="E54" s="2">
        <v>69</v>
      </c>
      <c r="F54" s="2">
        <v>50</v>
      </c>
      <c r="H54" s="2">
        <v>2</v>
      </c>
      <c r="I54" s="2">
        <f t="shared" ref="I54:I64" si="19">F41</f>
        <v>96</v>
      </c>
      <c r="J54">
        <f t="shared" ref="J54:J64" si="20">F53</f>
        <v>63</v>
      </c>
      <c r="K54">
        <f t="shared" ref="K54:K64" si="21">F65</f>
        <v>71</v>
      </c>
      <c r="L54">
        <f t="shared" ref="L54:L64" si="22">F77</f>
        <v>43</v>
      </c>
      <c r="M54">
        <f t="shared" ref="M54:M64" si="23">F89</f>
        <v>66</v>
      </c>
    </row>
    <row r="55" spans="1:14">
      <c r="B55" s="6">
        <v>4</v>
      </c>
      <c r="C55" s="2">
        <v>55</v>
      </c>
      <c r="D55" s="2">
        <v>-72</v>
      </c>
      <c r="E55" s="2">
        <v>83</v>
      </c>
      <c r="F55" s="2">
        <v>66</v>
      </c>
      <c r="H55" s="2">
        <v>3</v>
      </c>
      <c r="I55" s="2">
        <f t="shared" si="19"/>
        <v>117</v>
      </c>
      <c r="J55">
        <f t="shared" si="20"/>
        <v>50</v>
      </c>
      <c r="K55">
        <f t="shared" si="21"/>
        <v>19</v>
      </c>
      <c r="L55">
        <f t="shared" si="22"/>
        <v>-77</v>
      </c>
      <c r="M55">
        <f t="shared" si="23"/>
        <v>100</v>
      </c>
    </row>
    <row r="56" spans="1:14">
      <c r="B56" s="6">
        <v>5</v>
      </c>
      <c r="C56" s="2">
        <v>93</v>
      </c>
      <c r="D56" s="2">
        <v>-170</v>
      </c>
      <c r="E56" s="2">
        <v>119</v>
      </c>
      <c r="F56" s="2">
        <v>42</v>
      </c>
      <c r="H56" s="2">
        <v>4</v>
      </c>
      <c r="I56" s="2">
        <f t="shared" si="19"/>
        <v>87</v>
      </c>
      <c r="J56">
        <f t="shared" si="20"/>
        <v>66</v>
      </c>
      <c r="K56">
        <f t="shared" si="21"/>
        <v>8</v>
      </c>
      <c r="L56">
        <f t="shared" si="22"/>
        <v>15</v>
      </c>
      <c r="M56">
        <f t="shared" si="23"/>
        <v>-52</v>
      </c>
    </row>
    <row r="57" spans="1:14">
      <c r="B57" s="6">
        <v>6</v>
      </c>
      <c r="C57" s="2">
        <v>72</v>
      </c>
      <c r="D57" s="2">
        <v>-104</v>
      </c>
      <c r="E57" s="2">
        <v>119</v>
      </c>
      <c r="F57" s="2">
        <v>87</v>
      </c>
      <c r="H57" s="2">
        <v>5</v>
      </c>
      <c r="I57" s="2">
        <f t="shared" si="19"/>
        <v>24</v>
      </c>
      <c r="J57">
        <f t="shared" si="20"/>
        <v>42</v>
      </c>
      <c r="K57">
        <f t="shared" si="21"/>
        <v>-12</v>
      </c>
      <c r="L57">
        <f t="shared" si="22"/>
        <v>-14</v>
      </c>
      <c r="M57">
        <f t="shared" si="23"/>
        <v>-53</v>
      </c>
    </row>
    <row r="58" spans="1:14">
      <c r="B58" s="6">
        <v>7</v>
      </c>
      <c r="C58" s="2">
        <v>56</v>
      </c>
      <c r="D58" s="2">
        <v>-24</v>
      </c>
      <c r="E58" s="2">
        <v>139</v>
      </c>
      <c r="F58" s="2">
        <v>171</v>
      </c>
      <c r="H58" s="2">
        <v>6</v>
      </c>
      <c r="I58" s="2">
        <f t="shared" si="19"/>
        <v>72</v>
      </c>
      <c r="J58">
        <f t="shared" si="20"/>
        <v>87</v>
      </c>
      <c r="K58">
        <f t="shared" si="21"/>
        <v>0</v>
      </c>
      <c r="L58">
        <f t="shared" si="22"/>
        <v>86</v>
      </c>
      <c r="M58">
        <f t="shared" si="23"/>
        <v>28</v>
      </c>
    </row>
    <row r="59" spans="1:14">
      <c r="B59" s="6">
        <v>8</v>
      </c>
      <c r="C59" s="2">
        <v>43</v>
      </c>
      <c r="D59" s="2">
        <v>92</v>
      </c>
      <c r="E59" s="2">
        <v>96</v>
      </c>
      <c r="F59" s="2">
        <v>231</v>
      </c>
      <c r="H59" s="2">
        <v>7</v>
      </c>
      <c r="I59" s="2">
        <f t="shared" si="19"/>
        <v>123</v>
      </c>
      <c r="J59">
        <f t="shared" si="20"/>
        <v>171</v>
      </c>
      <c r="K59">
        <f t="shared" si="21"/>
        <v>29</v>
      </c>
      <c r="L59">
        <f t="shared" si="22"/>
        <v>155</v>
      </c>
      <c r="M59">
        <f t="shared" si="23"/>
        <v>58</v>
      </c>
    </row>
    <row r="60" spans="1:14">
      <c r="B60" s="6">
        <v>9</v>
      </c>
      <c r="C60" s="2">
        <v>107</v>
      </c>
      <c r="D60" s="2">
        <v>44</v>
      </c>
      <c r="E60" s="2">
        <v>110</v>
      </c>
      <c r="F60" s="2">
        <v>261</v>
      </c>
      <c r="H60" s="2">
        <v>8</v>
      </c>
      <c r="I60" s="2">
        <f t="shared" si="19"/>
        <v>124</v>
      </c>
      <c r="J60">
        <f t="shared" si="20"/>
        <v>231</v>
      </c>
      <c r="K60">
        <f t="shared" si="21"/>
        <v>103</v>
      </c>
      <c r="L60">
        <f t="shared" si="22"/>
        <v>204</v>
      </c>
      <c r="M60">
        <f t="shared" si="23"/>
        <v>309</v>
      </c>
    </row>
    <row r="61" spans="1:14">
      <c r="B61" s="6">
        <v>10</v>
      </c>
      <c r="C61" s="2">
        <v>11</v>
      </c>
      <c r="D61" s="2">
        <v>-23</v>
      </c>
      <c r="E61" s="2">
        <v>69</v>
      </c>
      <c r="F61" s="2">
        <v>57</v>
      </c>
      <c r="H61" s="2">
        <v>9</v>
      </c>
      <c r="I61" s="2">
        <f t="shared" si="19"/>
        <v>250</v>
      </c>
      <c r="J61">
        <f t="shared" si="20"/>
        <v>261</v>
      </c>
      <c r="K61">
        <f t="shared" si="21"/>
        <v>255</v>
      </c>
      <c r="L61">
        <f t="shared" si="22"/>
        <v>170</v>
      </c>
      <c r="M61">
        <f t="shared" si="23"/>
        <v>288</v>
      </c>
    </row>
    <row r="62" spans="1:14">
      <c r="B62" s="6">
        <v>11</v>
      </c>
      <c r="C62" s="2">
        <v>54</v>
      </c>
      <c r="D62" s="2">
        <v>-16</v>
      </c>
      <c r="E62" s="2">
        <v>81</v>
      </c>
      <c r="F62" s="2">
        <v>119</v>
      </c>
      <c r="H62" s="2">
        <v>10</v>
      </c>
      <c r="I62" s="2">
        <f t="shared" si="19"/>
        <v>30</v>
      </c>
      <c r="J62">
        <f t="shared" si="20"/>
        <v>57</v>
      </c>
      <c r="K62">
        <f t="shared" si="21"/>
        <v>110</v>
      </c>
      <c r="L62">
        <f t="shared" si="22"/>
        <v>13</v>
      </c>
      <c r="M62">
        <f t="shared" si="23"/>
        <v>53</v>
      </c>
    </row>
    <row r="63" spans="1:14">
      <c r="B63" s="6">
        <v>12</v>
      </c>
      <c r="C63" s="2">
        <v>23</v>
      </c>
      <c r="D63" s="2">
        <v>-40</v>
      </c>
      <c r="E63" s="2">
        <v>75</v>
      </c>
      <c r="F63" s="2">
        <v>58</v>
      </c>
      <c r="H63" s="2">
        <v>11</v>
      </c>
      <c r="I63" s="2">
        <f t="shared" si="19"/>
        <v>75</v>
      </c>
      <c r="J63">
        <f t="shared" si="20"/>
        <v>119</v>
      </c>
      <c r="K63">
        <f t="shared" si="21"/>
        <v>56</v>
      </c>
      <c r="L63">
        <f t="shared" si="22"/>
        <v>6</v>
      </c>
      <c r="M63">
        <f t="shared" si="23"/>
        <v>39</v>
      </c>
    </row>
    <row r="64" spans="1:14">
      <c r="A64">
        <v>2012</v>
      </c>
      <c r="B64" s="6">
        <v>1</v>
      </c>
      <c r="C64" s="2">
        <v>58</v>
      </c>
      <c r="D64" s="2">
        <v>-23</v>
      </c>
      <c r="E64" s="2">
        <v>16</v>
      </c>
      <c r="F64" s="2">
        <v>51</v>
      </c>
      <c r="H64" s="2">
        <v>12</v>
      </c>
      <c r="I64" s="2">
        <f t="shared" si="19"/>
        <v>18</v>
      </c>
      <c r="J64">
        <f t="shared" si="20"/>
        <v>58</v>
      </c>
      <c r="K64">
        <f t="shared" si="21"/>
        <v>-5</v>
      </c>
      <c r="L64">
        <f t="shared" si="22"/>
        <v>21</v>
      </c>
      <c r="M64">
        <f t="shared" si="23"/>
        <v>61</v>
      </c>
    </row>
    <row r="65" spans="1:6">
      <c r="B65" s="6">
        <v>2</v>
      </c>
      <c r="C65" s="2">
        <v>16</v>
      </c>
      <c r="D65" s="2">
        <v>-24</v>
      </c>
      <c r="E65" s="2">
        <v>79</v>
      </c>
      <c r="F65" s="2">
        <v>71</v>
      </c>
    </row>
    <row r="66" spans="1:6">
      <c r="B66" s="6">
        <v>3</v>
      </c>
      <c r="C66" s="2">
        <v>28</v>
      </c>
      <c r="D66" s="2">
        <v>-71</v>
      </c>
      <c r="E66" s="2">
        <v>62</v>
      </c>
      <c r="F66" s="2">
        <v>19</v>
      </c>
    </row>
    <row r="67" spans="1:6">
      <c r="B67" s="6">
        <v>4</v>
      </c>
      <c r="C67" s="2">
        <v>23</v>
      </c>
      <c r="D67" s="2">
        <v>-98</v>
      </c>
      <c r="E67" s="2">
        <v>83</v>
      </c>
      <c r="F67" s="2">
        <v>8</v>
      </c>
    </row>
    <row r="68" spans="1:6">
      <c r="B68" s="6">
        <v>5</v>
      </c>
      <c r="C68" s="2">
        <v>82</v>
      </c>
      <c r="D68" s="2">
        <v>-135</v>
      </c>
      <c r="E68" s="2">
        <v>41</v>
      </c>
      <c r="F68" s="2">
        <v>-12</v>
      </c>
    </row>
    <row r="69" spans="1:6">
      <c r="B69" s="6">
        <v>6</v>
      </c>
      <c r="C69" s="2">
        <v>49</v>
      </c>
      <c r="D69" s="2">
        <v>-113</v>
      </c>
      <c r="E69" s="2">
        <v>64</v>
      </c>
      <c r="F69" s="2">
        <v>0</v>
      </c>
    </row>
    <row r="70" spans="1:6">
      <c r="B70" s="6">
        <v>7</v>
      </c>
      <c r="C70" s="2">
        <v>68</v>
      </c>
      <c r="D70" s="2">
        <v>-104</v>
      </c>
      <c r="E70" s="2">
        <v>65</v>
      </c>
      <c r="F70" s="2">
        <v>29</v>
      </c>
    </row>
    <row r="71" spans="1:6">
      <c r="B71" s="6">
        <v>8</v>
      </c>
      <c r="C71" s="2">
        <v>108</v>
      </c>
      <c r="D71" s="2">
        <v>-27</v>
      </c>
      <c r="E71" s="2">
        <v>22</v>
      </c>
      <c r="F71" s="2">
        <v>103</v>
      </c>
    </row>
    <row r="72" spans="1:6">
      <c r="B72" s="6">
        <v>9</v>
      </c>
      <c r="C72" s="2">
        <v>68</v>
      </c>
      <c r="D72" s="2">
        <v>-18</v>
      </c>
      <c r="E72" s="2">
        <v>205</v>
      </c>
      <c r="F72" s="2">
        <v>255</v>
      </c>
    </row>
    <row r="73" spans="1:6">
      <c r="B73" s="6">
        <v>10</v>
      </c>
      <c r="C73" s="2">
        <v>77</v>
      </c>
      <c r="D73" s="2">
        <v>-30</v>
      </c>
      <c r="E73" s="2">
        <v>63</v>
      </c>
      <c r="F73" s="2">
        <v>110</v>
      </c>
    </row>
    <row r="74" spans="1:6">
      <c r="B74" s="6">
        <v>11</v>
      </c>
      <c r="C74" s="2">
        <v>41</v>
      </c>
      <c r="D74" s="2">
        <v>-88</v>
      </c>
      <c r="E74" s="2">
        <v>103</v>
      </c>
      <c r="F74" s="2">
        <v>56</v>
      </c>
    </row>
    <row r="75" spans="1:6">
      <c r="B75" s="6">
        <v>12</v>
      </c>
      <c r="C75" s="2">
        <v>13</v>
      </c>
      <c r="D75" s="2">
        <v>-65</v>
      </c>
      <c r="E75" s="2">
        <v>47</v>
      </c>
      <c r="F75" s="2">
        <v>-5</v>
      </c>
    </row>
    <row r="76" spans="1:6">
      <c r="A76">
        <v>2013</v>
      </c>
      <c r="B76" s="6">
        <v>1</v>
      </c>
      <c r="C76" s="2">
        <v>20</v>
      </c>
      <c r="D76" s="2">
        <v>-47</v>
      </c>
      <c r="E76" s="2">
        <v>135</v>
      </c>
      <c r="F76" s="2">
        <v>108</v>
      </c>
    </row>
    <row r="77" spans="1:6">
      <c r="B77" s="6">
        <v>2</v>
      </c>
      <c r="C77" s="2">
        <v>9</v>
      </c>
      <c r="D77" s="2">
        <v>-46</v>
      </c>
      <c r="E77" s="2">
        <v>80</v>
      </c>
      <c r="F77" s="2">
        <v>43</v>
      </c>
    </row>
    <row r="78" spans="1:6">
      <c r="B78" s="6">
        <v>3</v>
      </c>
      <c r="C78" s="2">
        <v>-7</v>
      </c>
      <c r="D78" s="2">
        <v>-133</v>
      </c>
      <c r="E78" s="2">
        <v>63</v>
      </c>
      <c r="F78" s="2">
        <v>-77</v>
      </c>
    </row>
    <row r="79" spans="1:6">
      <c r="B79" s="6">
        <v>4</v>
      </c>
      <c r="C79" s="2">
        <v>8</v>
      </c>
      <c r="D79" s="2">
        <v>-85</v>
      </c>
      <c r="E79" s="2">
        <v>92</v>
      </c>
      <c r="F79" s="2">
        <v>15</v>
      </c>
    </row>
    <row r="80" spans="1:6">
      <c r="B80" s="6">
        <v>5</v>
      </c>
      <c r="C80" s="2">
        <v>48</v>
      </c>
      <c r="D80" s="2">
        <v>-157</v>
      </c>
      <c r="E80" s="2">
        <v>95</v>
      </c>
      <c r="F80" s="2">
        <v>-14</v>
      </c>
    </row>
    <row r="81" spans="1:6">
      <c r="B81" s="6">
        <v>6</v>
      </c>
      <c r="C81" s="2">
        <v>84</v>
      </c>
      <c r="D81" s="2">
        <v>-92</v>
      </c>
      <c r="E81" s="2">
        <v>94</v>
      </c>
      <c r="F81" s="2">
        <v>86</v>
      </c>
    </row>
    <row r="82" spans="1:6">
      <c r="B82" s="6">
        <v>7</v>
      </c>
      <c r="C82" s="2">
        <v>109</v>
      </c>
      <c r="D82" s="2">
        <v>-48</v>
      </c>
      <c r="E82" s="2">
        <v>94</v>
      </c>
      <c r="F82" s="2">
        <v>155</v>
      </c>
    </row>
    <row r="83" spans="1:6">
      <c r="B83" s="6">
        <v>8</v>
      </c>
      <c r="C83" s="2">
        <v>54</v>
      </c>
      <c r="D83" s="2">
        <v>25</v>
      </c>
      <c r="E83" s="2">
        <v>125</v>
      </c>
      <c r="F83" s="2">
        <v>204</v>
      </c>
    </row>
    <row r="84" spans="1:6">
      <c r="B84" s="6">
        <v>9</v>
      </c>
      <c r="C84" s="2">
        <v>92</v>
      </c>
      <c r="D84" s="2">
        <v>-79</v>
      </c>
      <c r="E84" s="2">
        <v>157</v>
      </c>
      <c r="F84" s="2">
        <v>170</v>
      </c>
    </row>
    <row r="85" spans="1:6">
      <c r="B85" s="6">
        <v>10</v>
      </c>
      <c r="C85" s="2">
        <v>35</v>
      </c>
      <c r="D85" s="2">
        <v>-111</v>
      </c>
      <c r="E85" s="2">
        <v>89</v>
      </c>
      <c r="F85" s="2">
        <v>13</v>
      </c>
    </row>
    <row r="86" spans="1:6">
      <c r="B86" s="6">
        <v>11</v>
      </c>
      <c r="C86" s="2">
        <v>33</v>
      </c>
      <c r="D86" s="2">
        <v>-73</v>
      </c>
      <c r="E86" s="2">
        <v>46</v>
      </c>
      <c r="F86" s="2">
        <v>6</v>
      </c>
    </row>
    <row r="87" spans="1:6">
      <c r="B87" s="6">
        <v>12</v>
      </c>
      <c r="C87" s="2">
        <v>-2</v>
      </c>
      <c r="D87" s="2">
        <v>-66</v>
      </c>
      <c r="E87" s="2">
        <v>89</v>
      </c>
      <c r="F87" s="2">
        <v>21</v>
      </c>
    </row>
    <row r="88" spans="1:6">
      <c r="A88">
        <v>2014</v>
      </c>
      <c r="B88" s="6">
        <v>1</v>
      </c>
      <c r="C88" s="2">
        <v>37</v>
      </c>
      <c r="D88" s="2">
        <v>-35</v>
      </c>
      <c r="E88" s="2">
        <v>134</v>
      </c>
      <c r="F88" s="2">
        <v>136</v>
      </c>
    </row>
    <row r="89" spans="1:6">
      <c r="B89" s="6">
        <v>2</v>
      </c>
      <c r="C89" s="2">
        <v>35</v>
      </c>
      <c r="D89" s="2">
        <v>-26</v>
      </c>
      <c r="E89" s="2">
        <v>57</v>
      </c>
      <c r="F89" s="2">
        <v>66</v>
      </c>
    </row>
    <row r="90" spans="1:6">
      <c r="B90" s="6">
        <v>3</v>
      </c>
      <c r="C90" s="2">
        <v>88</v>
      </c>
      <c r="D90" s="2">
        <v>-61</v>
      </c>
      <c r="E90" s="2">
        <v>73</v>
      </c>
      <c r="F90" s="2">
        <v>100</v>
      </c>
    </row>
    <row r="91" spans="1:6">
      <c r="B91" s="6">
        <v>4</v>
      </c>
      <c r="C91" s="2">
        <v>64</v>
      </c>
      <c r="D91" s="2">
        <v>-162</v>
      </c>
      <c r="E91" s="2">
        <v>46</v>
      </c>
      <c r="F91" s="2">
        <v>-52</v>
      </c>
    </row>
    <row r="92" spans="1:6">
      <c r="B92" s="6">
        <v>5</v>
      </c>
      <c r="C92" s="2">
        <v>60</v>
      </c>
      <c r="D92" s="2">
        <v>-184</v>
      </c>
      <c r="E92" s="2">
        <v>71</v>
      </c>
      <c r="F92" s="2">
        <v>-53</v>
      </c>
    </row>
    <row r="93" spans="1:6">
      <c r="B93" s="6">
        <v>6</v>
      </c>
      <c r="C93" s="2">
        <v>83</v>
      </c>
      <c r="D93" s="2">
        <v>-167</v>
      </c>
      <c r="E93" s="2">
        <v>112</v>
      </c>
      <c r="F93" s="2">
        <v>28</v>
      </c>
    </row>
    <row r="94" spans="1:6">
      <c r="B94" s="6">
        <v>7</v>
      </c>
      <c r="C94" s="2">
        <v>61</v>
      </c>
      <c r="D94" s="2">
        <v>-99</v>
      </c>
      <c r="E94" s="2">
        <v>96</v>
      </c>
      <c r="F94" s="2">
        <v>58</v>
      </c>
    </row>
    <row r="95" spans="1:6">
      <c r="B95" s="6">
        <v>8</v>
      </c>
      <c r="C95" s="2">
        <v>47</v>
      </c>
      <c r="D95" s="2">
        <v>193</v>
      </c>
      <c r="E95" s="2">
        <v>69</v>
      </c>
      <c r="F95" s="2">
        <v>309</v>
      </c>
    </row>
    <row r="96" spans="1:6">
      <c r="B96" s="6">
        <v>9</v>
      </c>
      <c r="C96" s="2">
        <v>64</v>
      </c>
      <c r="D96" s="2">
        <v>39</v>
      </c>
      <c r="E96" s="2">
        <v>185</v>
      </c>
      <c r="F96" s="2">
        <v>288</v>
      </c>
    </row>
    <row r="97" spans="2:6">
      <c r="B97" s="6">
        <v>10</v>
      </c>
      <c r="C97" s="2">
        <v>71</v>
      </c>
      <c r="D97" s="2">
        <v>-87</v>
      </c>
      <c r="E97" s="2">
        <v>69</v>
      </c>
      <c r="F97" s="2">
        <v>53</v>
      </c>
    </row>
    <row r="98" spans="2:6">
      <c r="B98" s="6">
        <v>11</v>
      </c>
      <c r="C98" s="2">
        <v>9</v>
      </c>
      <c r="D98" s="2">
        <v>-92</v>
      </c>
      <c r="E98" s="2">
        <v>122</v>
      </c>
      <c r="F98" s="2">
        <v>39</v>
      </c>
    </row>
    <row r="99" spans="2:6">
      <c r="B99" s="6">
        <v>12</v>
      </c>
      <c r="C99" s="2">
        <v>13</v>
      </c>
      <c r="D99" s="2">
        <v>-113</v>
      </c>
      <c r="E99" s="2">
        <v>161</v>
      </c>
      <c r="F99" s="2">
        <v>61</v>
      </c>
    </row>
  </sheetData>
  <phoneticPr fontId="0" type="noConversion"/>
  <pageMargins left="0.75" right="0.75" top="1" bottom="1" header="0.4921259845" footer="0.492125984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T99"/>
  <sheetViews>
    <sheetView workbookViewId="0">
      <selection activeCell="S21" sqref="S21"/>
    </sheetView>
  </sheetViews>
  <sheetFormatPr defaultRowHeight="12.75"/>
  <cols>
    <col min="2" max="2" width="7" customWidth="1"/>
    <col min="7" max="7" width="6" customWidth="1"/>
    <col min="8" max="8" width="7.28515625" customWidth="1"/>
    <col min="13" max="13" width="9.140625" customWidth="1"/>
    <col min="14" max="14" width="6.140625" customWidth="1"/>
    <col min="15" max="15" width="23.28515625" customWidth="1"/>
  </cols>
  <sheetData>
    <row r="1" spans="1:20">
      <c r="A1" s="3" t="s">
        <v>15</v>
      </c>
    </row>
    <row r="2" spans="1:20">
      <c r="I2" s="1" t="s">
        <v>5</v>
      </c>
    </row>
    <row r="3" spans="1:20">
      <c r="C3" s="1" t="s">
        <v>5</v>
      </c>
      <c r="D3" s="1" t="s">
        <v>0</v>
      </c>
      <c r="E3" s="8" t="s">
        <v>6</v>
      </c>
      <c r="F3" s="1" t="s">
        <v>2</v>
      </c>
      <c r="H3" s="2"/>
      <c r="I3" s="2">
        <v>2010</v>
      </c>
      <c r="J3" s="2">
        <v>2011</v>
      </c>
      <c r="K3" s="2">
        <v>2012</v>
      </c>
      <c r="L3" s="2">
        <v>2013</v>
      </c>
      <c r="M3" s="2">
        <v>2014</v>
      </c>
      <c r="N3" s="2"/>
    </row>
    <row r="4" spans="1:20">
      <c r="A4">
        <v>2007</v>
      </c>
      <c r="B4" s="1">
        <v>1</v>
      </c>
      <c r="H4" s="4">
        <v>1</v>
      </c>
      <c r="I4" s="2">
        <f>C40</f>
        <v>19</v>
      </c>
      <c r="J4">
        <f>C52</f>
        <v>22</v>
      </c>
      <c r="K4">
        <f>C64</f>
        <v>38</v>
      </c>
      <c r="L4">
        <f>C76</f>
        <v>15</v>
      </c>
      <c r="M4">
        <f>C88</f>
        <v>19</v>
      </c>
    </row>
    <row r="5" spans="1:20">
      <c r="B5" s="1">
        <v>2</v>
      </c>
      <c r="H5" s="4">
        <v>2</v>
      </c>
      <c r="I5" s="2">
        <f t="shared" ref="I5:I15" si="0">C41</f>
        <v>36</v>
      </c>
      <c r="J5">
        <f t="shared" ref="J5:J15" si="1">C53</f>
        <v>50</v>
      </c>
      <c r="K5">
        <f t="shared" ref="K5:K15" si="2">C65</f>
        <v>5</v>
      </c>
      <c r="L5">
        <f t="shared" ref="L5:L15" si="3">C77</f>
        <v>0</v>
      </c>
      <c r="M5">
        <f t="shared" ref="M5:M15" si="4">C89</f>
        <v>30</v>
      </c>
    </row>
    <row r="6" spans="1:20">
      <c r="B6" s="1">
        <v>3</v>
      </c>
      <c r="H6" s="4">
        <v>3</v>
      </c>
      <c r="I6" s="2">
        <f t="shared" si="0"/>
        <v>59</v>
      </c>
      <c r="J6">
        <f t="shared" si="1"/>
        <v>11</v>
      </c>
      <c r="K6">
        <f t="shared" si="2"/>
        <v>19</v>
      </c>
      <c r="L6">
        <f t="shared" si="3"/>
        <v>-12</v>
      </c>
      <c r="M6">
        <f t="shared" si="4"/>
        <v>61</v>
      </c>
    </row>
    <row r="7" spans="1:20">
      <c r="B7" s="1">
        <v>4</v>
      </c>
      <c r="H7" s="4">
        <v>4</v>
      </c>
      <c r="I7" s="2">
        <f t="shared" si="0"/>
        <v>33</v>
      </c>
      <c r="J7">
        <f t="shared" si="1"/>
        <v>47</v>
      </c>
      <c r="K7">
        <f t="shared" si="2"/>
        <v>20</v>
      </c>
      <c r="L7">
        <f t="shared" si="3"/>
        <v>10</v>
      </c>
      <c r="M7">
        <f t="shared" si="4"/>
        <v>38</v>
      </c>
    </row>
    <row r="8" spans="1:20">
      <c r="B8" s="1">
        <v>5</v>
      </c>
      <c r="H8" s="4">
        <v>5</v>
      </c>
      <c r="I8" s="2">
        <f t="shared" si="0"/>
        <v>41</v>
      </c>
      <c r="J8">
        <f t="shared" si="1"/>
        <v>68</v>
      </c>
      <c r="K8">
        <f t="shared" si="2"/>
        <v>61</v>
      </c>
      <c r="L8">
        <f t="shared" si="3"/>
        <v>29</v>
      </c>
      <c r="M8">
        <f t="shared" si="4"/>
        <v>29</v>
      </c>
    </row>
    <row r="9" spans="1:20">
      <c r="B9" s="1">
        <v>6</v>
      </c>
      <c r="H9" s="4">
        <v>6</v>
      </c>
      <c r="I9" s="2">
        <f t="shared" si="0"/>
        <v>88</v>
      </c>
      <c r="J9">
        <f t="shared" si="1"/>
        <v>55</v>
      </c>
      <c r="K9">
        <f t="shared" si="2"/>
        <v>44</v>
      </c>
      <c r="L9">
        <f t="shared" si="3"/>
        <v>52</v>
      </c>
      <c r="M9">
        <f t="shared" si="4"/>
        <v>48</v>
      </c>
    </row>
    <row r="10" spans="1:20">
      <c r="B10" s="1">
        <v>7</v>
      </c>
      <c r="H10" s="4">
        <v>7</v>
      </c>
      <c r="I10" s="2">
        <f t="shared" si="0"/>
        <v>67</v>
      </c>
      <c r="J10">
        <f t="shared" si="1"/>
        <v>24</v>
      </c>
      <c r="K10">
        <f t="shared" si="2"/>
        <v>30</v>
      </c>
      <c r="L10">
        <f t="shared" si="3"/>
        <v>75</v>
      </c>
      <c r="M10">
        <f t="shared" si="4"/>
        <v>40</v>
      </c>
    </row>
    <row r="11" spans="1:20">
      <c r="B11" s="1">
        <v>8</v>
      </c>
      <c r="H11" s="4">
        <v>8</v>
      </c>
      <c r="I11" s="2">
        <f t="shared" si="0"/>
        <v>81</v>
      </c>
      <c r="J11">
        <f t="shared" si="1"/>
        <v>28</v>
      </c>
      <c r="K11">
        <f t="shared" si="2"/>
        <v>82</v>
      </c>
      <c r="L11">
        <f t="shared" si="3"/>
        <v>22</v>
      </c>
      <c r="M11">
        <f t="shared" si="4"/>
        <v>49</v>
      </c>
    </row>
    <row r="12" spans="1:20">
      <c r="B12" s="1">
        <v>9</v>
      </c>
      <c r="H12" s="4">
        <v>9</v>
      </c>
      <c r="I12" s="2">
        <f t="shared" si="0"/>
        <v>79</v>
      </c>
      <c r="J12">
        <f t="shared" si="1"/>
        <v>55</v>
      </c>
      <c r="K12">
        <f t="shared" si="2"/>
        <v>32</v>
      </c>
      <c r="L12">
        <f t="shared" si="3"/>
        <v>64</v>
      </c>
      <c r="M12">
        <f t="shared" si="4"/>
        <v>40</v>
      </c>
      <c r="O12" s="2"/>
      <c r="P12" s="2">
        <v>2010</v>
      </c>
      <c r="Q12" s="2">
        <v>2011</v>
      </c>
      <c r="R12">
        <v>2012</v>
      </c>
      <c r="S12" s="2">
        <v>2013</v>
      </c>
      <c r="T12" s="2">
        <v>2014</v>
      </c>
    </row>
    <row r="13" spans="1:20">
      <c r="B13" s="1">
        <v>10</v>
      </c>
      <c r="H13" s="4">
        <v>10</v>
      </c>
      <c r="I13" s="2">
        <f t="shared" si="0"/>
        <v>41</v>
      </c>
      <c r="J13">
        <f t="shared" si="1"/>
        <v>-9</v>
      </c>
      <c r="K13">
        <f t="shared" si="2"/>
        <v>49</v>
      </c>
      <c r="L13">
        <f t="shared" si="3"/>
        <v>20</v>
      </c>
      <c r="M13">
        <f t="shared" si="4"/>
        <v>44</v>
      </c>
      <c r="O13" s="1" t="s">
        <v>5</v>
      </c>
      <c r="P13">
        <f>I4+I5+I6+I7+I8+I9+I10+I11+I12+I13+I14+I15</f>
        <v>591</v>
      </c>
      <c r="Q13">
        <f t="shared" ref="Q13:T13" si="5">J4+J5+J6+J7+J8+J9+J10+J11+J12+J13+J14+J15</f>
        <v>390</v>
      </c>
      <c r="R13">
        <f t="shared" si="5"/>
        <v>403</v>
      </c>
      <c r="S13">
        <f t="shared" si="5"/>
        <v>279</v>
      </c>
      <c r="T13">
        <f t="shared" si="5"/>
        <v>403</v>
      </c>
    </row>
    <row r="14" spans="1:20">
      <c r="B14" s="1">
        <v>11</v>
      </c>
      <c r="H14" s="4">
        <v>11</v>
      </c>
      <c r="I14" s="2">
        <f t="shared" si="0"/>
        <v>39</v>
      </c>
      <c r="J14">
        <f t="shared" si="1"/>
        <v>30</v>
      </c>
      <c r="K14">
        <f t="shared" si="2"/>
        <v>25</v>
      </c>
      <c r="L14">
        <f t="shared" si="3"/>
        <v>14</v>
      </c>
      <c r="M14">
        <f t="shared" si="4"/>
        <v>6</v>
      </c>
      <c r="O14" s="1" t="s">
        <v>0</v>
      </c>
      <c r="P14">
        <f>I20+I21+I22+I23+I24+I25+I26+I27+I28+I29+I30+I31</f>
        <v>-422</v>
      </c>
      <c r="Q14">
        <f t="shared" ref="Q14:T14" si="6">J20+J21+J22+J23+J24+J25+J26+J27+J28+J29+J30+J31</f>
        <v>-174</v>
      </c>
      <c r="R14">
        <f t="shared" si="6"/>
        <v>-556</v>
      </c>
      <c r="S14">
        <f t="shared" si="6"/>
        <v>-631</v>
      </c>
      <c r="T14">
        <f t="shared" si="6"/>
        <v>-569</v>
      </c>
    </row>
    <row r="15" spans="1:20">
      <c r="B15" s="1">
        <v>12</v>
      </c>
      <c r="H15" s="4">
        <v>12</v>
      </c>
      <c r="I15" s="2">
        <f t="shared" si="0"/>
        <v>8</v>
      </c>
      <c r="J15">
        <f t="shared" si="1"/>
        <v>9</v>
      </c>
      <c r="K15">
        <f t="shared" si="2"/>
        <v>-2</v>
      </c>
      <c r="L15">
        <f t="shared" si="3"/>
        <v>-10</v>
      </c>
      <c r="M15">
        <f t="shared" si="4"/>
        <v>-1</v>
      </c>
      <c r="O15" s="1" t="s">
        <v>6</v>
      </c>
      <c r="P15">
        <f>I37+I38+I39+I40+I41+I58+I42+I43+I44+I45+I46+I47+I48</f>
        <v>749</v>
      </c>
      <c r="Q15">
        <f t="shared" ref="Q15:T15" si="7">J37+J38+J39+J40+J41+J58+J42+J43+J44+J45+J46+J47+J48</f>
        <v>1020</v>
      </c>
      <c r="R15">
        <f t="shared" si="7"/>
        <v>726</v>
      </c>
      <c r="S15">
        <f t="shared" si="7"/>
        <v>1089</v>
      </c>
      <c r="T15">
        <f t="shared" si="7"/>
        <v>1007</v>
      </c>
    </row>
    <row r="16" spans="1:20">
      <c r="A16">
        <v>2008</v>
      </c>
      <c r="B16" s="1">
        <v>1</v>
      </c>
      <c r="C16" s="2">
        <v>45</v>
      </c>
      <c r="D16" s="2">
        <v>-18</v>
      </c>
      <c r="E16" s="2">
        <v>67</v>
      </c>
      <c r="F16" s="2">
        <v>94</v>
      </c>
      <c r="O16" s="1" t="s">
        <v>7</v>
      </c>
      <c r="P16">
        <f>I53+I54+I55+I56+I57+I58+I59+I60+I61+I62+I63+I64</f>
        <v>888</v>
      </c>
      <c r="Q16">
        <f t="shared" ref="Q16:T16" si="8">J53+J54+J55+J56+J57+J58+J59+J60+J61+J62+J63+J64</f>
        <v>1122</v>
      </c>
      <c r="R16">
        <f t="shared" si="8"/>
        <v>562</v>
      </c>
      <c r="S16">
        <f t="shared" si="8"/>
        <v>673</v>
      </c>
      <c r="T16">
        <f t="shared" si="8"/>
        <v>855</v>
      </c>
    </row>
    <row r="17" spans="1:14">
      <c r="B17" s="1">
        <v>2</v>
      </c>
      <c r="C17" s="2">
        <v>17</v>
      </c>
      <c r="D17" s="2">
        <v>-77</v>
      </c>
      <c r="E17" s="2">
        <v>37</v>
      </c>
      <c r="F17" s="2">
        <v>-23</v>
      </c>
    </row>
    <row r="18" spans="1:14">
      <c r="B18" s="1">
        <v>3</v>
      </c>
      <c r="C18" s="2">
        <v>-3</v>
      </c>
      <c r="D18" s="2">
        <v>3</v>
      </c>
      <c r="E18" s="2">
        <v>129</v>
      </c>
      <c r="F18" s="2">
        <v>129</v>
      </c>
      <c r="I18" s="1" t="s">
        <v>0</v>
      </c>
    </row>
    <row r="19" spans="1:14">
      <c r="B19" s="1">
        <v>4</v>
      </c>
      <c r="C19" s="2">
        <v>46</v>
      </c>
      <c r="D19" s="2">
        <v>-81</v>
      </c>
      <c r="E19" s="2">
        <v>87</v>
      </c>
      <c r="F19" s="2">
        <v>52</v>
      </c>
      <c r="H19" s="2"/>
      <c r="I19" s="2">
        <v>2010</v>
      </c>
      <c r="J19" s="2">
        <v>2011</v>
      </c>
      <c r="K19" s="2">
        <v>2012</v>
      </c>
      <c r="L19" s="2">
        <v>2013</v>
      </c>
      <c r="M19" s="2">
        <v>2014</v>
      </c>
      <c r="N19" s="2"/>
    </row>
    <row r="20" spans="1:14">
      <c r="B20" s="1">
        <v>5</v>
      </c>
      <c r="C20" s="2">
        <v>16</v>
      </c>
      <c r="D20" s="2">
        <v>-153</v>
      </c>
      <c r="E20" s="2">
        <v>81</v>
      </c>
      <c r="F20" s="2">
        <v>-56</v>
      </c>
      <c r="H20" s="4">
        <v>1</v>
      </c>
      <c r="I20" s="2">
        <f>D40</f>
        <v>-11</v>
      </c>
      <c r="J20">
        <f>D52</f>
        <v>64</v>
      </c>
      <c r="K20">
        <f>D64</f>
        <v>-16</v>
      </c>
      <c r="L20">
        <f>D76</f>
        <v>-38</v>
      </c>
      <c r="M20">
        <f>D88</f>
        <v>-22</v>
      </c>
    </row>
    <row r="21" spans="1:14">
      <c r="B21" s="1">
        <v>6</v>
      </c>
      <c r="C21" s="2">
        <v>67</v>
      </c>
      <c r="D21" s="2">
        <v>-78</v>
      </c>
      <c r="E21" s="2">
        <v>96</v>
      </c>
      <c r="F21" s="2">
        <v>85</v>
      </c>
      <c r="H21" s="4">
        <v>2</v>
      </c>
      <c r="I21" s="2">
        <f t="shared" ref="I21:I31" si="9">D41</f>
        <v>-30</v>
      </c>
      <c r="J21">
        <f t="shared" ref="J21:J31" si="10">D53</f>
        <v>-68</v>
      </c>
      <c r="K21">
        <f t="shared" ref="K21:K31" si="11">D65</f>
        <v>-2</v>
      </c>
      <c r="L21">
        <f t="shared" ref="L21:L31" si="12">D77</f>
        <v>-19</v>
      </c>
      <c r="M21">
        <f t="shared" ref="M21:M31" si="13">D89</f>
        <v>-58</v>
      </c>
    </row>
    <row r="22" spans="1:14">
      <c r="B22" s="1">
        <v>7</v>
      </c>
      <c r="C22" s="2">
        <v>56</v>
      </c>
      <c r="D22" s="2">
        <v>8</v>
      </c>
      <c r="E22" s="2">
        <v>53</v>
      </c>
      <c r="F22" s="2">
        <v>117</v>
      </c>
      <c r="H22" s="4">
        <v>3</v>
      </c>
      <c r="I22" s="2">
        <f t="shared" si="9"/>
        <v>-16</v>
      </c>
      <c r="J22">
        <f t="shared" si="10"/>
        <v>-37</v>
      </c>
      <c r="K22">
        <f t="shared" si="11"/>
        <v>-74</v>
      </c>
      <c r="L22">
        <f t="shared" si="12"/>
        <v>-110</v>
      </c>
      <c r="M22">
        <f t="shared" si="13"/>
        <v>-57</v>
      </c>
    </row>
    <row r="23" spans="1:14">
      <c r="B23" s="1">
        <v>8</v>
      </c>
      <c r="C23" s="2">
        <v>59</v>
      </c>
      <c r="D23" s="2">
        <v>84</v>
      </c>
      <c r="E23" s="2">
        <v>71</v>
      </c>
      <c r="F23" s="2">
        <v>214</v>
      </c>
      <c r="H23" s="4">
        <v>4</v>
      </c>
      <c r="I23" s="2">
        <f t="shared" si="9"/>
        <v>-89</v>
      </c>
      <c r="J23">
        <f t="shared" si="10"/>
        <v>-100</v>
      </c>
      <c r="K23">
        <f t="shared" si="11"/>
        <v>-101</v>
      </c>
      <c r="L23">
        <f t="shared" si="12"/>
        <v>-85</v>
      </c>
      <c r="M23">
        <f t="shared" si="13"/>
        <v>-176</v>
      </c>
    </row>
    <row r="24" spans="1:14">
      <c r="B24" s="1">
        <v>9</v>
      </c>
      <c r="C24" s="2">
        <v>65</v>
      </c>
      <c r="D24" s="2">
        <v>6</v>
      </c>
      <c r="E24" s="2">
        <v>107</v>
      </c>
      <c r="F24" s="2">
        <v>178</v>
      </c>
      <c r="H24" s="4">
        <v>5</v>
      </c>
      <c r="I24" s="2">
        <f t="shared" si="9"/>
        <v>-158</v>
      </c>
      <c r="J24">
        <f t="shared" si="10"/>
        <v>-174</v>
      </c>
      <c r="K24">
        <f t="shared" si="11"/>
        <v>-159</v>
      </c>
      <c r="L24">
        <f t="shared" si="12"/>
        <v>-150</v>
      </c>
      <c r="M24">
        <f t="shared" si="13"/>
        <v>-188</v>
      </c>
    </row>
    <row r="25" spans="1:14">
      <c r="B25" s="1">
        <v>10</v>
      </c>
      <c r="C25" s="2">
        <v>28</v>
      </c>
      <c r="D25" s="2">
        <v>-34</v>
      </c>
      <c r="E25" s="2">
        <v>95</v>
      </c>
      <c r="F25" s="2">
        <v>89</v>
      </c>
      <c r="H25" s="4">
        <v>6</v>
      </c>
      <c r="I25" s="2">
        <f t="shared" si="9"/>
        <v>-124</v>
      </c>
      <c r="J25">
        <f t="shared" si="10"/>
        <v>-61</v>
      </c>
      <c r="K25">
        <f t="shared" si="11"/>
        <v>-88</v>
      </c>
      <c r="L25">
        <f t="shared" si="12"/>
        <v>-83</v>
      </c>
      <c r="M25">
        <f t="shared" si="13"/>
        <v>-154</v>
      </c>
    </row>
    <row r="26" spans="1:14">
      <c r="B26" s="1">
        <v>11</v>
      </c>
      <c r="C26" s="2">
        <v>2</v>
      </c>
      <c r="D26" s="2">
        <v>13</v>
      </c>
      <c r="E26" s="2">
        <v>53</v>
      </c>
      <c r="F26" s="2">
        <v>68</v>
      </c>
      <c r="H26" s="4">
        <v>7</v>
      </c>
      <c r="I26" s="2">
        <f t="shared" si="9"/>
        <v>-23</v>
      </c>
      <c r="J26">
        <f t="shared" si="10"/>
        <v>-31</v>
      </c>
      <c r="K26">
        <f t="shared" si="11"/>
        <v>-116</v>
      </c>
      <c r="L26">
        <f t="shared" si="12"/>
        <v>-23</v>
      </c>
      <c r="M26">
        <f t="shared" si="13"/>
        <v>-66</v>
      </c>
    </row>
    <row r="27" spans="1:14">
      <c r="B27" s="1">
        <v>12</v>
      </c>
      <c r="C27" s="2">
        <v>9</v>
      </c>
      <c r="D27" s="2">
        <v>-47</v>
      </c>
      <c r="E27" s="2">
        <v>51</v>
      </c>
      <c r="F27" s="2">
        <v>13</v>
      </c>
      <c r="H27" s="4">
        <v>8</v>
      </c>
      <c r="I27" s="2">
        <f t="shared" si="9"/>
        <v>97</v>
      </c>
      <c r="J27">
        <f t="shared" si="10"/>
        <v>190</v>
      </c>
      <c r="K27">
        <f t="shared" si="11"/>
        <v>84</v>
      </c>
      <c r="L27">
        <f t="shared" si="12"/>
        <v>82</v>
      </c>
      <c r="M27">
        <f t="shared" si="13"/>
        <v>305</v>
      </c>
    </row>
    <row r="28" spans="1:14">
      <c r="A28">
        <v>2009</v>
      </c>
      <c r="B28" s="7">
        <v>1</v>
      </c>
      <c r="C28" s="2">
        <v>-9</v>
      </c>
      <c r="D28" s="2">
        <v>51</v>
      </c>
      <c r="E28" s="2">
        <v>31</v>
      </c>
      <c r="F28" s="2">
        <v>73</v>
      </c>
      <c r="H28" s="4">
        <v>9</v>
      </c>
      <c r="I28" s="2">
        <f t="shared" si="9"/>
        <v>94</v>
      </c>
      <c r="J28">
        <f t="shared" si="10"/>
        <v>101</v>
      </c>
      <c r="K28">
        <f t="shared" si="11"/>
        <v>47</v>
      </c>
      <c r="L28">
        <f t="shared" si="12"/>
        <v>11</v>
      </c>
      <c r="M28">
        <f t="shared" si="13"/>
        <v>82</v>
      </c>
    </row>
    <row r="29" spans="1:14">
      <c r="B29" s="7">
        <v>2</v>
      </c>
      <c r="C29" s="2">
        <v>32</v>
      </c>
      <c r="D29" s="2">
        <v>5</v>
      </c>
      <c r="E29" s="2">
        <v>52</v>
      </c>
      <c r="F29" s="2">
        <v>89</v>
      </c>
      <c r="H29" s="4">
        <v>10</v>
      </c>
      <c r="I29" s="2">
        <f t="shared" si="9"/>
        <v>-49</v>
      </c>
      <c r="J29">
        <f t="shared" si="10"/>
        <v>-20</v>
      </c>
      <c r="K29">
        <f t="shared" si="11"/>
        <v>-33</v>
      </c>
      <c r="L29">
        <f t="shared" si="12"/>
        <v>-76</v>
      </c>
      <c r="M29">
        <f t="shared" si="13"/>
        <v>-50</v>
      </c>
    </row>
    <row r="30" spans="1:14">
      <c r="B30" s="7">
        <v>3</v>
      </c>
      <c r="C30" s="2">
        <v>45</v>
      </c>
      <c r="D30" s="2">
        <v>-38</v>
      </c>
      <c r="E30" s="2">
        <v>58</v>
      </c>
      <c r="F30" s="2">
        <v>65</v>
      </c>
      <c r="H30" s="4">
        <v>11</v>
      </c>
      <c r="I30" s="2">
        <f t="shared" si="9"/>
        <v>-65</v>
      </c>
      <c r="J30">
        <f t="shared" si="10"/>
        <v>0</v>
      </c>
      <c r="K30">
        <f t="shared" si="11"/>
        <v>-67</v>
      </c>
      <c r="L30">
        <f t="shared" si="12"/>
        <v>-63</v>
      </c>
      <c r="M30">
        <f t="shared" si="13"/>
        <v>-73</v>
      </c>
    </row>
    <row r="31" spans="1:14">
      <c r="B31" s="7">
        <v>4</v>
      </c>
      <c r="C31" s="2">
        <v>42</v>
      </c>
      <c r="D31" s="2">
        <v>-87</v>
      </c>
      <c r="E31" s="2">
        <v>77</v>
      </c>
      <c r="F31" s="2">
        <v>32</v>
      </c>
      <c r="H31" s="4">
        <v>12</v>
      </c>
      <c r="I31" s="2">
        <f t="shared" si="9"/>
        <v>-48</v>
      </c>
      <c r="J31">
        <f t="shared" si="10"/>
        <v>-38</v>
      </c>
      <c r="K31">
        <f t="shared" si="11"/>
        <v>-31</v>
      </c>
      <c r="L31">
        <f t="shared" si="12"/>
        <v>-77</v>
      </c>
      <c r="M31">
        <f t="shared" si="13"/>
        <v>-112</v>
      </c>
    </row>
    <row r="32" spans="1:14">
      <c r="B32" s="7">
        <v>5</v>
      </c>
      <c r="C32" s="2">
        <v>61</v>
      </c>
      <c r="D32" s="2">
        <v>-74</v>
      </c>
      <c r="E32" s="2">
        <v>54</v>
      </c>
      <c r="F32" s="2">
        <v>41</v>
      </c>
    </row>
    <row r="33" spans="1:14">
      <c r="B33" s="7">
        <v>6</v>
      </c>
      <c r="C33" s="2">
        <v>50</v>
      </c>
      <c r="D33" s="2">
        <v>-19</v>
      </c>
      <c r="E33" s="2">
        <v>54</v>
      </c>
      <c r="F33" s="2">
        <v>85</v>
      </c>
    </row>
    <row r="34" spans="1:14">
      <c r="B34" s="7">
        <v>7</v>
      </c>
      <c r="C34" s="2">
        <v>46</v>
      </c>
      <c r="D34" s="2">
        <v>-11</v>
      </c>
      <c r="E34" s="2">
        <v>66</v>
      </c>
      <c r="F34" s="2">
        <v>101</v>
      </c>
    </row>
    <row r="35" spans="1:14">
      <c r="B35" s="7">
        <v>8</v>
      </c>
      <c r="C35" s="2">
        <v>29</v>
      </c>
      <c r="D35" s="2">
        <v>174</v>
      </c>
      <c r="E35" s="2">
        <v>39</v>
      </c>
      <c r="F35" s="2">
        <v>242</v>
      </c>
      <c r="I35" s="1" t="s">
        <v>6</v>
      </c>
    </row>
    <row r="36" spans="1:14">
      <c r="B36" s="7">
        <v>9</v>
      </c>
      <c r="C36" s="2">
        <v>80</v>
      </c>
      <c r="D36" s="2">
        <v>-33</v>
      </c>
      <c r="E36" s="2">
        <v>132</v>
      </c>
      <c r="F36" s="2">
        <v>179</v>
      </c>
      <c r="H36" s="2"/>
      <c r="I36" s="2">
        <v>2010</v>
      </c>
      <c r="J36" s="2">
        <v>2011</v>
      </c>
      <c r="K36" s="2">
        <v>2012</v>
      </c>
      <c r="L36" s="2">
        <v>2013</v>
      </c>
      <c r="M36" s="2">
        <v>2014</v>
      </c>
      <c r="N36" s="2"/>
    </row>
    <row r="37" spans="1:14">
      <c r="B37" s="7">
        <v>10</v>
      </c>
      <c r="C37" s="2">
        <v>41</v>
      </c>
      <c r="D37" s="2">
        <v>-40</v>
      </c>
      <c r="E37" s="2">
        <v>71</v>
      </c>
      <c r="F37" s="2">
        <v>72</v>
      </c>
      <c r="H37" s="4">
        <v>1</v>
      </c>
      <c r="I37" s="2">
        <f>E40</f>
        <v>11</v>
      </c>
      <c r="J37">
        <f>E52</f>
        <v>6</v>
      </c>
      <c r="K37">
        <f>E64</f>
        <v>10</v>
      </c>
      <c r="L37">
        <f>E76</f>
        <v>89</v>
      </c>
      <c r="M37">
        <f>E88</f>
        <v>100</v>
      </c>
    </row>
    <row r="38" spans="1:14">
      <c r="B38" s="7">
        <v>11</v>
      </c>
      <c r="C38" s="2">
        <v>29</v>
      </c>
      <c r="D38" s="2">
        <v>-66</v>
      </c>
      <c r="E38" s="2">
        <v>54</v>
      </c>
      <c r="F38" s="2">
        <v>17</v>
      </c>
      <c r="H38" s="4">
        <v>2</v>
      </c>
      <c r="I38" s="2">
        <f t="shared" ref="I38:I48" si="14">E41</f>
        <v>37</v>
      </c>
      <c r="J38">
        <f t="shared" ref="J38:J48" si="15">E53</f>
        <v>60</v>
      </c>
      <c r="K38">
        <f t="shared" ref="K38:K48" si="16">E65</f>
        <v>68</v>
      </c>
      <c r="L38">
        <f t="shared" ref="L38:L48" si="17">E77</f>
        <v>74</v>
      </c>
      <c r="M38">
        <f t="shared" ref="M38:M48" si="18">E89</f>
        <v>49</v>
      </c>
    </row>
    <row r="39" spans="1:14">
      <c r="B39" s="7">
        <v>12</v>
      </c>
      <c r="C39" s="2">
        <v>29</v>
      </c>
      <c r="D39" s="2">
        <v>-94</v>
      </c>
      <c r="E39" s="2">
        <v>88</v>
      </c>
      <c r="F39" s="2">
        <v>23</v>
      </c>
      <c r="H39" s="4">
        <v>3</v>
      </c>
      <c r="I39" s="2">
        <f t="shared" si="14"/>
        <v>72</v>
      </c>
      <c r="J39">
        <f t="shared" si="15"/>
        <v>49</v>
      </c>
      <c r="K39">
        <f t="shared" si="16"/>
        <v>56</v>
      </c>
      <c r="L39">
        <f t="shared" si="17"/>
        <v>57</v>
      </c>
      <c r="M39">
        <f t="shared" si="18"/>
        <v>59</v>
      </c>
    </row>
    <row r="40" spans="1:14">
      <c r="A40">
        <v>2010</v>
      </c>
      <c r="B40" s="7">
        <v>1</v>
      </c>
      <c r="C40" s="2">
        <v>19</v>
      </c>
      <c r="D40" s="2">
        <v>-11</v>
      </c>
      <c r="E40" s="2">
        <v>11</v>
      </c>
      <c r="F40" s="2">
        <v>19</v>
      </c>
      <c r="H40" s="4">
        <v>4</v>
      </c>
      <c r="I40" s="2">
        <f t="shared" si="14"/>
        <v>88</v>
      </c>
      <c r="J40">
        <f t="shared" si="15"/>
        <v>64</v>
      </c>
      <c r="K40">
        <f t="shared" si="16"/>
        <v>73</v>
      </c>
      <c r="L40">
        <f t="shared" si="17"/>
        <v>71</v>
      </c>
      <c r="M40">
        <f t="shared" si="18"/>
        <v>38</v>
      </c>
    </row>
    <row r="41" spans="1:14">
      <c r="B41" s="7">
        <v>2</v>
      </c>
      <c r="C41" s="2">
        <v>36</v>
      </c>
      <c r="D41" s="2">
        <v>-30</v>
      </c>
      <c r="E41" s="2">
        <v>37</v>
      </c>
      <c r="F41" s="2">
        <v>43</v>
      </c>
      <c r="H41" s="4">
        <v>5</v>
      </c>
      <c r="I41" s="2">
        <f t="shared" si="14"/>
        <v>92</v>
      </c>
      <c r="J41">
        <f t="shared" si="15"/>
        <v>109</v>
      </c>
      <c r="K41">
        <f t="shared" si="16"/>
        <v>20</v>
      </c>
      <c r="L41">
        <f t="shared" si="17"/>
        <v>74</v>
      </c>
      <c r="M41">
        <f t="shared" si="18"/>
        <v>60</v>
      </c>
    </row>
    <row r="42" spans="1:14">
      <c r="B42" s="7">
        <v>3</v>
      </c>
      <c r="C42" s="2">
        <v>59</v>
      </c>
      <c r="D42" s="2">
        <v>-16</v>
      </c>
      <c r="E42" s="2">
        <v>72</v>
      </c>
      <c r="F42" s="2">
        <v>115</v>
      </c>
      <c r="H42" s="4">
        <v>6</v>
      </c>
      <c r="I42" s="2">
        <f t="shared" si="14"/>
        <v>66</v>
      </c>
      <c r="J42">
        <f t="shared" si="15"/>
        <v>120</v>
      </c>
      <c r="K42">
        <f t="shared" si="16"/>
        <v>55</v>
      </c>
      <c r="L42">
        <f t="shared" si="17"/>
        <v>95</v>
      </c>
      <c r="M42">
        <f t="shared" si="18"/>
        <v>92</v>
      </c>
    </row>
    <row r="43" spans="1:14">
      <c r="B43" s="7">
        <v>4</v>
      </c>
      <c r="C43" s="2">
        <v>33</v>
      </c>
      <c r="D43" s="2">
        <v>-89</v>
      </c>
      <c r="E43" s="2">
        <v>88</v>
      </c>
      <c r="F43" s="2">
        <v>32</v>
      </c>
      <c r="H43" s="4">
        <v>7</v>
      </c>
      <c r="I43" s="2">
        <f t="shared" si="14"/>
        <v>59</v>
      </c>
      <c r="J43">
        <f t="shared" si="15"/>
        <v>127</v>
      </c>
      <c r="K43">
        <f t="shared" si="16"/>
        <v>54</v>
      </c>
      <c r="L43">
        <f t="shared" si="17"/>
        <v>94</v>
      </c>
      <c r="M43">
        <f t="shared" si="18"/>
        <v>82</v>
      </c>
    </row>
    <row r="44" spans="1:14">
      <c r="B44" s="7">
        <v>5</v>
      </c>
      <c r="C44" s="2">
        <v>41</v>
      </c>
      <c r="D44" s="2">
        <v>-158</v>
      </c>
      <c r="E44" s="2">
        <v>92</v>
      </c>
      <c r="F44" s="2">
        <v>-25</v>
      </c>
      <c r="H44" s="4">
        <v>8</v>
      </c>
      <c r="I44" s="2">
        <f t="shared" si="14"/>
        <v>9</v>
      </c>
      <c r="J44">
        <f t="shared" si="15"/>
        <v>76</v>
      </c>
      <c r="K44">
        <f t="shared" si="16"/>
        <v>17</v>
      </c>
      <c r="L44">
        <f t="shared" si="17"/>
        <v>129</v>
      </c>
      <c r="M44">
        <f t="shared" si="18"/>
        <v>59</v>
      </c>
    </row>
    <row r="45" spans="1:14">
      <c r="B45" s="7">
        <v>6</v>
      </c>
      <c r="C45" s="2">
        <v>88</v>
      </c>
      <c r="D45" s="2">
        <v>-124</v>
      </c>
      <c r="E45" s="2">
        <v>66</v>
      </c>
      <c r="F45" s="2">
        <v>30</v>
      </c>
      <c r="H45" s="4">
        <v>9</v>
      </c>
      <c r="I45" s="2">
        <f t="shared" si="14"/>
        <v>121</v>
      </c>
      <c r="J45">
        <f t="shared" si="15"/>
        <v>93</v>
      </c>
      <c r="K45">
        <f t="shared" si="16"/>
        <v>183</v>
      </c>
      <c r="L45">
        <f t="shared" si="17"/>
        <v>150</v>
      </c>
      <c r="M45">
        <f t="shared" si="18"/>
        <v>178</v>
      </c>
    </row>
    <row r="46" spans="1:14">
      <c r="B46" s="7">
        <v>7</v>
      </c>
      <c r="C46" s="2">
        <v>67</v>
      </c>
      <c r="D46" s="2">
        <v>-23</v>
      </c>
      <c r="E46" s="2">
        <v>59</v>
      </c>
      <c r="F46" s="2">
        <v>103</v>
      </c>
      <c r="H46" s="4">
        <v>10</v>
      </c>
      <c r="I46" s="2">
        <f t="shared" si="14"/>
        <v>36</v>
      </c>
      <c r="J46">
        <f t="shared" si="15"/>
        <v>57</v>
      </c>
      <c r="K46">
        <f t="shared" si="16"/>
        <v>40</v>
      </c>
      <c r="L46">
        <f t="shared" si="17"/>
        <v>80</v>
      </c>
      <c r="M46">
        <f t="shared" si="18"/>
        <v>53</v>
      </c>
    </row>
    <row r="47" spans="1:14">
      <c r="B47" s="7">
        <v>8</v>
      </c>
      <c r="C47" s="2">
        <v>81</v>
      </c>
      <c r="D47" s="2">
        <v>97</v>
      </c>
      <c r="E47" s="2">
        <v>9</v>
      </c>
      <c r="F47" s="2">
        <v>187</v>
      </c>
      <c r="H47" s="4">
        <v>11</v>
      </c>
      <c r="I47" s="2">
        <f t="shared" si="14"/>
        <v>61</v>
      </c>
      <c r="J47">
        <f t="shared" si="15"/>
        <v>74</v>
      </c>
      <c r="K47">
        <f t="shared" si="16"/>
        <v>96</v>
      </c>
      <c r="L47">
        <f t="shared" si="17"/>
        <v>39</v>
      </c>
      <c r="M47">
        <f t="shared" si="18"/>
        <v>116</v>
      </c>
    </row>
    <row r="48" spans="1:14">
      <c r="B48" s="7">
        <v>9</v>
      </c>
      <c r="C48" s="2">
        <v>79</v>
      </c>
      <c r="D48" s="2">
        <v>94</v>
      </c>
      <c r="E48" s="2">
        <v>121</v>
      </c>
      <c r="F48" s="2">
        <v>294</v>
      </c>
      <c r="H48" s="4">
        <v>12</v>
      </c>
      <c r="I48" s="2">
        <f t="shared" si="14"/>
        <v>67</v>
      </c>
      <c r="J48">
        <f t="shared" si="15"/>
        <v>71</v>
      </c>
      <c r="K48">
        <f t="shared" si="16"/>
        <v>43</v>
      </c>
      <c r="L48">
        <f t="shared" si="17"/>
        <v>73</v>
      </c>
      <c r="M48">
        <f t="shared" si="18"/>
        <v>135</v>
      </c>
    </row>
    <row r="49" spans="1:14">
      <c r="B49" s="7">
        <v>10</v>
      </c>
      <c r="C49" s="2">
        <v>41</v>
      </c>
      <c r="D49" s="2">
        <v>-49</v>
      </c>
      <c r="E49" s="2">
        <v>36</v>
      </c>
      <c r="F49" s="2">
        <v>28</v>
      </c>
    </row>
    <row r="50" spans="1:14">
      <c r="B50" s="7">
        <v>11</v>
      </c>
      <c r="C50" s="2">
        <v>39</v>
      </c>
      <c r="D50" s="2">
        <v>-65</v>
      </c>
      <c r="E50" s="2">
        <v>61</v>
      </c>
      <c r="F50" s="2">
        <v>35</v>
      </c>
    </row>
    <row r="51" spans="1:14">
      <c r="B51" s="7">
        <v>12</v>
      </c>
      <c r="C51" s="2">
        <v>8</v>
      </c>
      <c r="D51" s="2">
        <v>-48</v>
      </c>
      <c r="E51" s="2">
        <v>67</v>
      </c>
      <c r="F51" s="2">
        <v>27</v>
      </c>
      <c r="I51" s="1" t="s">
        <v>2</v>
      </c>
    </row>
    <row r="52" spans="1:14">
      <c r="A52">
        <v>2011</v>
      </c>
      <c r="B52" s="7">
        <v>1</v>
      </c>
      <c r="C52" s="2">
        <v>22</v>
      </c>
      <c r="D52" s="2">
        <v>64</v>
      </c>
      <c r="E52" s="2">
        <v>6</v>
      </c>
      <c r="F52" s="2">
        <v>92</v>
      </c>
      <c r="H52" s="2"/>
      <c r="I52" s="2">
        <v>2010</v>
      </c>
      <c r="J52" s="2">
        <v>2011</v>
      </c>
      <c r="K52" s="2">
        <v>2012</v>
      </c>
      <c r="L52" s="2">
        <v>2013</v>
      </c>
      <c r="M52" s="2">
        <v>2014</v>
      </c>
      <c r="N52" s="2"/>
    </row>
    <row r="53" spans="1:14">
      <c r="B53" s="7">
        <v>2</v>
      </c>
      <c r="C53" s="2">
        <v>50</v>
      </c>
      <c r="D53" s="2">
        <v>-68</v>
      </c>
      <c r="E53" s="2">
        <v>60</v>
      </c>
      <c r="F53" s="2">
        <v>42</v>
      </c>
      <c r="H53" s="4">
        <v>1</v>
      </c>
      <c r="I53" s="2">
        <f>F40</f>
        <v>19</v>
      </c>
      <c r="J53">
        <f>F52</f>
        <v>92</v>
      </c>
      <c r="K53">
        <f>F64</f>
        <v>32</v>
      </c>
      <c r="L53">
        <f>F76</f>
        <v>66</v>
      </c>
      <c r="M53">
        <f>F88</f>
        <v>97</v>
      </c>
    </row>
    <row r="54" spans="1:14">
      <c r="B54" s="7">
        <v>3</v>
      </c>
      <c r="C54" s="2">
        <v>11</v>
      </c>
      <c r="D54" s="2">
        <v>-37</v>
      </c>
      <c r="E54" s="2">
        <v>49</v>
      </c>
      <c r="F54" s="2">
        <v>23</v>
      </c>
      <c r="H54" s="4">
        <v>2</v>
      </c>
      <c r="I54" s="2">
        <f t="shared" ref="I54:I64" si="19">F41</f>
        <v>43</v>
      </c>
      <c r="J54">
        <f t="shared" ref="J54:J64" si="20">F53</f>
        <v>42</v>
      </c>
      <c r="K54">
        <f t="shared" ref="K54:K64" si="21">F65</f>
        <v>71</v>
      </c>
      <c r="L54">
        <f t="shared" ref="L54:L64" si="22">F77</f>
        <v>55</v>
      </c>
      <c r="M54">
        <f t="shared" ref="M54:M64" si="23">F89</f>
        <v>21</v>
      </c>
    </row>
    <row r="55" spans="1:14">
      <c r="B55" s="7">
        <v>4</v>
      </c>
      <c r="C55" s="2">
        <v>47</v>
      </c>
      <c r="D55" s="2">
        <v>-100</v>
      </c>
      <c r="E55" s="2">
        <v>64</v>
      </c>
      <c r="F55" s="2">
        <v>11</v>
      </c>
      <c r="H55" s="4">
        <v>3</v>
      </c>
      <c r="I55" s="2">
        <f t="shared" si="19"/>
        <v>115</v>
      </c>
      <c r="J55">
        <f t="shared" si="20"/>
        <v>23</v>
      </c>
      <c r="K55">
        <f t="shared" si="21"/>
        <v>1</v>
      </c>
      <c r="L55">
        <f t="shared" si="22"/>
        <v>-65</v>
      </c>
      <c r="M55">
        <f t="shared" si="23"/>
        <v>63</v>
      </c>
    </row>
    <row r="56" spans="1:14">
      <c r="B56" s="7">
        <v>5</v>
      </c>
      <c r="C56" s="2">
        <v>68</v>
      </c>
      <c r="D56" s="2">
        <v>-174</v>
      </c>
      <c r="E56" s="2">
        <v>109</v>
      </c>
      <c r="F56" s="2">
        <v>3</v>
      </c>
      <c r="H56" s="4">
        <v>4</v>
      </c>
      <c r="I56" s="2">
        <f t="shared" si="19"/>
        <v>32</v>
      </c>
      <c r="J56">
        <f t="shared" si="20"/>
        <v>11</v>
      </c>
      <c r="K56">
        <f t="shared" si="21"/>
        <v>-8</v>
      </c>
      <c r="L56">
        <f t="shared" si="22"/>
        <v>-4</v>
      </c>
      <c r="M56">
        <f t="shared" si="23"/>
        <v>-100</v>
      </c>
    </row>
    <row r="57" spans="1:14">
      <c r="B57" s="7">
        <v>6</v>
      </c>
      <c r="C57" s="2">
        <v>55</v>
      </c>
      <c r="D57" s="2">
        <v>-61</v>
      </c>
      <c r="E57" s="2">
        <v>120</v>
      </c>
      <c r="F57" s="2">
        <v>114</v>
      </c>
      <c r="H57" s="4">
        <v>5</v>
      </c>
      <c r="I57" s="2">
        <f t="shared" si="19"/>
        <v>-25</v>
      </c>
      <c r="J57">
        <f t="shared" si="20"/>
        <v>3</v>
      </c>
      <c r="K57">
        <f t="shared" si="21"/>
        <v>-78</v>
      </c>
      <c r="L57">
        <f t="shared" si="22"/>
        <v>-47</v>
      </c>
      <c r="M57">
        <f t="shared" si="23"/>
        <v>-99</v>
      </c>
    </row>
    <row r="58" spans="1:14">
      <c r="B58" s="7">
        <v>7</v>
      </c>
      <c r="C58" s="2">
        <v>24</v>
      </c>
      <c r="D58" s="2">
        <v>-31</v>
      </c>
      <c r="E58" s="2">
        <v>127</v>
      </c>
      <c r="F58" s="2">
        <v>120</v>
      </c>
      <c r="H58" s="4">
        <v>6</v>
      </c>
      <c r="I58" s="2">
        <f t="shared" si="19"/>
        <v>30</v>
      </c>
      <c r="J58">
        <f t="shared" si="20"/>
        <v>114</v>
      </c>
      <c r="K58">
        <f t="shared" si="21"/>
        <v>11</v>
      </c>
      <c r="L58">
        <f t="shared" si="22"/>
        <v>64</v>
      </c>
      <c r="M58">
        <f t="shared" si="23"/>
        <v>-14</v>
      </c>
    </row>
    <row r="59" spans="1:14">
      <c r="B59" s="7">
        <v>8</v>
      </c>
      <c r="C59" s="2">
        <v>28</v>
      </c>
      <c r="D59" s="2">
        <v>190</v>
      </c>
      <c r="E59" s="2">
        <v>76</v>
      </c>
      <c r="F59" s="2">
        <v>294</v>
      </c>
      <c r="H59" s="4">
        <v>7</v>
      </c>
      <c r="I59" s="2">
        <f t="shared" si="19"/>
        <v>103</v>
      </c>
      <c r="J59">
        <f t="shared" si="20"/>
        <v>120</v>
      </c>
      <c r="K59">
        <f t="shared" si="21"/>
        <v>-32</v>
      </c>
      <c r="L59">
        <f t="shared" si="22"/>
        <v>146</v>
      </c>
      <c r="M59">
        <f t="shared" si="23"/>
        <v>56</v>
      </c>
    </row>
    <row r="60" spans="1:14">
      <c r="B60" s="7">
        <v>9</v>
      </c>
      <c r="C60" s="2">
        <v>55</v>
      </c>
      <c r="D60" s="2">
        <v>101</v>
      </c>
      <c r="E60" s="2">
        <v>93</v>
      </c>
      <c r="F60" s="2">
        <v>249</v>
      </c>
      <c r="H60" s="4">
        <v>8</v>
      </c>
      <c r="I60" s="2">
        <f t="shared" si="19"/>
        <v>187</v>
      </c>
      <c r="J60">
        <f t="shared" si="20"/>
        <v>294</v>
      </c>
      <c r="K60">
        <f t="shared" si="21"/>
        <v>183</v>
      </c>
      <c r="L60">
        <f t="shared" si="22"/>
        <v>233</v>
      </c>
      <c r="M60">
        <f t="shared" si="23"/>
        <v>413</v>
      </c>
    </row>
    <row r="61" spans="1:14">
      <c r="B61" s="7">
        <v>10</v>
      </c>
      <c r="C61" s="2">
        <v>-9</v>
      </c>
      <c r="D61" s="2">
        <v>-20</v>
      </c>
      <c r="E61" s="2">
        <v>57</v>
      </c>
      <c r="F61" s="2">
        <v>28</v>
      </c>
      <c r="H61" s="4">
        <v>9</v>
      </c>
      <c r="I61" s="2">
        <f t="shared" si="19"/>
        <v>294</v>
      </c>
      <c r="J61">
        <f t="shared" si="20"/>
        <v>249</v>
      </c>
      <c r="K61">
        <f t="shared" si="21"/>
        <v>262</v>
      </c>
      <c r="L61">
        <f t="shared" si="22"/>
        <v>225</v>
      </c>
      <c r="M61">
        <f t="shared" si="23"/>
        <v>300</v>
      </c>
    </row>
    <row r="62" spans="1:14">
      <c r="B62" s="7">
        <v>11</v>
      </c>
      <c r="C62" s="2">
        <v>30</v>
      </c>
      <c r="D62" s="2">
        <v>0</v>
      </c>
      <c r="E62" s="2">
        <v>74</v>
      </c>
      <c r="F62" s="2">
        <v>104</v>
      </c>
      <c r="H62" s="4">
        <v>10</v>
      </c>
      <c r="I62" s="2">
        <f t="shared" si="19"/>
        <v>28</v>
      </c>
      <c r="J62">
        <f t="shared" si="20"/>
        <v>28</v>
      </c>
      <c r="K62">
        <f t="shared" si="21"/>
        <v>56</v>
      </c>
      <c r="L62">
        <f t="shared" si="22"/>
        <v>24</v>
      </c>
      <c r="M62">
        <f t="shared" si="23"/>
        <v>47</v>
      </c>
    </row>
    <row r="63" spans="1:14">
      <c r="B63" s="7">
        <v>12</v>
      </c>
      <c r="C63" s="2">
        <v>9</v>
      </c>
      <c r="D63" s="2">
        <v>-38</v>
      </c>
      <c r="E63" s="2">
        <v>71</v>
      </c>
      <c r="F63" s="2">
        <v>42</v>
      </c>
      <c r="H63" s="4">
        <v>11</v>
      </c>
      <c r="I63" s="2">
        <f t="shared" si="19"/>
        <v>35</v>
      </c>
      <c r="J63">
        <f t="shared" si="20"/>
        <v>104</v>
      </c>
      <c r="K63">
        <f t="shared" si="21"/>
        <v>54</v>
      </c>
      <c r="L63">
        <f t="shared" si="22"/>
        <v>-10</v>
      </c>
      <c r="M63">
        <f t="shared" si="23"/>
        <v>49</v>
      </c>
    </row>
    <row r="64" spans="1:14">
      <c r="A64">
        <v>2012</v>
      </c>
      <c r="B64" s="7">
        <v>1</v>
      </c>
      <c r="C64" s="2">
        <v>38</v>
      </c>
      <c r="D64" s="2">
        <v>-16</v>
      </c>
      <c r="E64" s="2">
        <v>10</v>
      </c>
      <c r="F64" s="2">
        <v>32</v>
      </c>
      <c r="H64" s="4">
        <v>12</v>
      </c>
      <c r="I64" s="2">
        <f t="shared" si="19"/>
        <v>27</v>
      </c>
      <c r="J64">
        <f t="shared" si="20"/>
        <v>42</v>
      </c>
      <c r="K64">
        <f t="shared" si="21"/>
        <v>10</v>
      </c>
      <c r="L64">
        <f t="shared" si="22"/>
        <v>-14</v>
      </c>
      <c r="M64">
        <f t="shared" si="23"/>
        <v>22</v>
      </c>
    </row>
    <row r="65" spans="1:6">
      <c r="B65" s="7">
        <v>2</v>
      </c>
      <c r="C65" s="2">
        <v>5</v>
      </c>
      <c r="D65" s="2">
        <v>-2</v>
      </c>
      <c r="E65" s="2">
        <v>68</v>
      </c>
      <c r="F65" s="2">
        <v>71</v>
      </c>
    </row>
    <row r="66" spans="1:6">
      <c r="B66" s="7">
        <v>3</v>
      </c>
      <c r="C66" s="2">
        <v>19</v>
      </c>
      <c r="D66" s="2">
        <v>-74</v>
      </c>
      <c r="E66" s="2">
        <v>56</v>
      </c>
      <c r="F66" s="2">
        <v>1</v>
      </c>
    </row>
    <row r="67" spans="1:6">
      <c r="B67" s="7">
        <v>4</v>
      </c>
      <c r="C67" s="2">
        <v>20</v>
      </c>
      <c r="D67" s="2">
        <v>-101</v>
      </c>
      <c r="E67" s="2">
        <v>73</v>
      </c>
      <c r="F67" s="2">
        <v>-8</v>
      </c>
    </row>
    <row r="68" spans="1:6">
      <c r="B68" s="7">
        <v>5</v>
      </c>
      <c r="C68" s="2">
        <v>61</v>
      </c>
      <c r="D68" s="2">
        <v>-159</v>
      </c>
      <c r="E68" s="2">
        <v>20</v>
      </c>
      <c r="F68" s="2">
        <v>-78</v>
      </c>
    </row>
    <row r="69" spans="1:6">
      <c r="B69" s="7">
        <v>6</v>
      </c>
      <c r="C69" s="2">
        <v>44</v>
      </c>
      <c r="D69" s="2">
        <v>-88</v>
      </c>
      <c r="E69" s="2">
        <v>55</v>
      </c>
      <c r="F69" s="2">
        <v>11</v>
      </c>
    </row>
    <row r="70" spans="1:6">
      <c r="B70" s="7">
        <v>7</v>
      </c>
      <c r="C70" s="2">
        <v>30</v>
      </c>
      <c r="D70" s="2">
        <v>-116</v>
      </c>
      <c r="E70" s="2">
        <v>54</v>
      </c>
      <c r="F70" s="2">
        <v>-32</v>
      </c>
    </row>
    <row r="71" spans="1:6">
      <c r="B71" s="7">
        <v>8</v>
      </c>
      <c r="C71" s="2">
        <v>82</v>
      </c>
      <c r="D71" s="2">
        <v>84</v>
      </c>
      <c r="E71" s="2">
        <v>17</v>
      </c>
      <c r="F71" s="2">
        <v>183</v>
      </c>
    </row>
    <row r="72" spans="1:6">
      <c r="B72" s="7">
        <v>9</v>
      </c>
      <c r="C72" s="2">
        <v>32</v>
      </c>
      <c r="D72" s="2">
        <v>47</v>
      </c>
      <c r="E72" s="2">
        <v>183</v>
      </c>
      <c r="F72" s="2">
        <v>262</v>
      </c>
    </row>
    <row r="73" spans="1:6">
      <c r="B73" s="7">
        <v>10</v>
      </c>
      <c r="C73" s="2">
        <v>49</v>
      </c>
      <c r="D73" s="2">
        <v>-33</v>
      </c>
      <c r="E73" s="2">
        <v>40</v>
      </c>
      <c r="F73" s="2">
        <v>56</v>
      </c>
    </row>
    <row r="74" spans="1:6">
      <c r="B74" s="7">
        <v>11</v>
      </c>
      <c r="C74" s="2">
        <v>25</v>
      </c>
      <c r="D74" s="2">
        <v>-67</v>
      </c>
      <c r="E74" s="2">
        <v>96</v>
      </c>
      <c r="F74" s="2">
        <v>54</v>
      </c>
    </row>
    <row r="75" spans="1:6">
      <c r="B75" s="7">
        <v>12</v>
      </c>
      <c r="C75" s="2">
        <v>-2</v>
      </c>
      <c r="D75" s="2">
        <v>-31</v>
      </c>
      <c r="E75" s="2">
        <v>43</v>
      </c>
      <c r="F75" s="2">
        <v>10</v>
      </c>
    </row>
    <row r="76" spans="1:6">
      <c r="A76">
        <v>2013</v>
      </c>
      <c r="B76" s="7">
        <v>1</v>
      </c>
      <c r="C76" s="2">
        <v>15</v>
      </c>
      <c r="D76" s="2">
        <v>-38</v>
      </c>
      <c r="E76" s="2">
        <v>89</v>
      </c>
      <c r="F76" s="2">
        <v>66</v>
      </c>
    </row>
    <row r="77" spans="1:6">
      <c r="B77" s="7">
        <v>2</v>
      </c>
      <c r="C77" s="2">
        <v>0</v>
      </c>
      <c r="D77" s="2">
        <v>-19</v>
      </c>
      <c r="E77" s="2">
        <v>74</v>
      </c>
      <c r="F77" s="2">
        <v>55</v>
      </c>
    </row>
    <row r="78" spans="1:6">
      <c r="B78" s="7">
        <v>3</v>
      </c>
      <c r="C78" s="2">
        <v>-12</v>
      </c>
      <c r="D78" s="2">
        <v>-110</v>
      </c>
      <c r="E78" s="2">
        <v>57</v>
      </c>
      <c r="F78" s="2">
        <v>-65</v>
      </c>
    </row>
    <row r="79" spans="1:6">
      <c r="B79" s="7">
        <v>4</v>
      </c>
      <c r="C79" s="2">
        <v>10</v>
      </c>
      <c r="D79" s="2">
        <v>-85</v>
      </c>
      <c r="E79" s="2">
        <v>71</v>
      </c>
      <c r="F79" s="2">
        <v>-4</v>
      </c>
    </row>
    <row r="80" spans="1:6">
      <c r="B80" s="7">
        <v>5</v>
      </c>
      <c r="C80" s="2">
        <v>29</v>
      </c>
      <c r="D80" s="2">
        <v>-150</v>
      </c>
      <c r="E80" s="2">
        <v>74</v>
      </c>
      <c r="F80" s="2">
        <v>-47</v>
      </c>
    </row>
    <row r="81" spans="1:11">
      <c r="B81" s="7">
        <v>6</v>
      </c>
      <c r="C81" s="2">
        <v>52</v>
      </c>
      <c r="D81" s="2">
        <v>-83</v>
      </c>
      <c r="E81" s="2">
        <v>95</v>
      </c>
      <c r="F81" s="2">
        <v>64</v>
      </c>
    </row>
    <row r="82" spans="1:11">
      <c r="B82" s="7">
        <v>7</v>
      </c>
      <c r="C82" s="2">
        <v>75</v>
      </c>
      <c r="D82" s="2">
        <v>-23</v>
      </c>
      <c r="E82" s="2">
        <v>94</v>
      </c>
      <c r="F82" s="2">
        <v>146</v>
      </c>
    </row>
    <row r="83" spans="1:11">
      <c r="B83" s="7">
        <v>8</v>
      </c>
      <c r="C83" s="2">
        <v>22</v>
      </c>
      <c r="D83" s="2">
        <v>82</v>
      </c>
      <c r="E83" s="2">
        <v>129</v>
      </c>
      <c r="F83" s="2">
        <v>233</v>
      </c>
    </row>
    <row r="84" spans="1:11">
      <c r="B84" s="7">
        <v>9</v>
      </c>
      <c r="C84" s="2">
        <v>64</v>
      </c>
      <c r="D84" s="2">
        <v>11</v>
      </c>
      <c r="E84" s="2">
        <v>150</v>
      </c>
      <c r="F84" s="2">
        <v>225</v>
      </c>
    </row>
    <row r="85" spans="1:11">
      <c r="B85" s="7">
        <v>10</v>
      </c>
      <c r="C85" s="2">
        <v>20</v>
      </c>
      <c r="D85" s="2">
        <v>-76</v>
      </c>
      <c r="E85" s="2">
        <v>80</v>
      </c>
      <c r="F85" s="2">
        <v>24</v>
      </c>
    </row>
    <row r="86" spans="1:11">
      <c r="B86" s="7">
        <v>11</v>
      </c>
      <c r="C86" s="2">
        <v>14</v>
      </c>
      <c r="D86" s="2">
        <v>-63</v>
      </c>
      <c r="E86" s="2">
        <v>39</v>
      </c>
      <c r="F86" s="2">
        <v>-10</v>
      </c>
    </row>
    <row r="87" spans="1:11">
      <c r="B87" s="7">
        <v>12</v>
      </c>
      <c r="C87" s="2">
        <v>-10</v>
      </c>
      <c r="D87" s="2">
        <v>-77</v>
      </c>
      <c r="E87" s="2">
        <v>73</v>
      </c>
      <c r="F87" s="2">
        <v>-14</v>
      </c>
    </row>
    <row r="88" spans="1:11">
      <c r="A88">
        <v>2014</v>
      </c>
      <c r="B88" s="7">
        <v>1</v>
      </c>
      <c r="C88" s="2">
        <v>19</v>
      </c>
      <c r="D88" s="2">
        <v>-22</v>
      </c>
      <c r="E88" s="2">
        <v>100</v>
      </c>
      <c r="F88" s="2">
        <v>97</v>
      </c>
      <c r="H88" s="2"/>
      <c r="I88" s="2"/>
      <c r="J88" s="2"/>
      <c r="K88" s="2"/>
    </row>
    <row r="89" spans="1:11">
      <c r="B89" s="7">
        <v>2</v>
      </c>
      <c r="C89" s="2">
        <v>30</v>
      </c>
      <c r="D89" s="2">
        <v>-58</v>
      </c>
      <c r="E89" s="2">
        <v>49</v>
      </c>
      <c r="F89" s="2">
        <v>21</v>
      </c>
      <c r="H89" s="2"/>
      <c r="I89" s="2"/>
      <c r="J89" s="2"/>
      <c r="K89" s="2"/>
    </row>
    <row r="90" spans="1:11">
      <c r="B90" s="7">
        <v>3</v>
      </c>
      <c r="C90" s="2">
        <v>61</v>
      </c>
      <c r="D90" s="2">
        <v>-57</v>
      </c>
      <c r="E90" s="2">
        <v>59</v>
      </c>
      <c r="F90" s="2">
        <v>63</v>
      </c>
      <c r="H90" s="2"/>
      <c r="I90" s="2"/>
      <c r="J90" s="2"/>
      <c r="K90" s="2"/>
    </row>
    <row r="91" spans="1:11">
      <c r="B91" s="7">
        <v>4</v>
      </c>
      <c r="C91" s="2">
        <v>38</v>
      </c>
      <c r="D91" s="2">
        <v>-176</v>
      </c>
      <c r="E91" s="2">
        <v>38</v>
      </c>
      <c r="F91" s="2">
        <v>-100</v>
      </c>
      <c r="H91" s="2"/>
      <c r="I91" s="2"/>
      <c r="J91" s="2"/>
      <c r="K91" s="2"/>
    </row>
    <row r="92" spans="1:11">
      <c r="B92" s="7">
        <v>5</v>
      </c>
      <c r="C92" s="2">
        <v>29</v>
      </c>
      <c r="D92" s="2">
        <v>-188</v>
      </c>
      <c r="E92" s="2">
        <v>60</v>
      </c>
      <c r="F92" s="2">
        <v>-99</v>
      </c>
      <c r="H92" s="2"/>
      <c r="I92" s="2"/>
      <c r="J92" s="2"/>
      <c r="K92" s="2"/>
    </row>
    <row r="93" spans="1:11">
      <c r="B93" s="7">
        <v>6</v>
      </c>
      <c r="C93" s="2">
        <v>48</v>
      </c>
      <c r="D93" s="2">
        <v>-154</v>
      </c>
      <c r="E93" s="2">
        <v>92</v>
      </c>
      <c r="F93" s="2">
        <v>-14</v>
      </c>
      <c r="H93" s="2"/>
      <c r="I93" s="2"/>
      <c r="J93" s="2"/>
      <c r="K93" s="2"/>
    </row>
    <row r="94" spans="1:11">
      <c r="B94" s="7">
        <v>7</v>
      </c>
      <c r="C94" s="2">
        <v>40</v>
      </c>
      <c r="D94" s="2">
        <v>-66</v>
      </c>
      <c r="E94" s="2">
        <v>82</v>
      </c>
      <c r="F94" s="2">
        <v>56</v>
      </c>
      <c r="H94" s="2"/>
      <c r="I94" s="2"/>
      <c r="J94" s="2"/>
      <c r="K94" s="2"/>
    </row>
    <row r="95" spans="1:11">
      <c r="B95" s="7">
        <v>8</v>
      </c>
      <c r="C95" s="2">
        <v>49</v>
      </c>
      <c r="D95" s="2">
        <v>305</v>
      </c>
      <c r="E95" s="2">
        <v>59</v>
      </c>
      <c r="F95" s="2">
        <v>413</v>
      </c>
      <c r="H95" s="2"/>
      <c r="I95" s="2"/>
      <c r="J95" s="2"/>
      <c r="K95" s="2"/>
    </row>
    <row r="96" spans="1:11">
      <c r="B96" s="7">
        <v>9</v>
      </c>
      <c r="C96" s="2">
        <v>40</v>
      </c>
      <c r="D96" s="2">
        <v>82</v>
      </c>
      <c r="E96" s="2">
        <v>178</v>
      </c>
      <c r="F96" s="2">
        <v>300</v>
      </c>
    </row>
    <row r="97" spans="2:6">
      <c r="B97" s="7">
        <v>10</v>
      </c>
      <c r="C97" s="2">
        <v>44</v>
      </c>
      <c r="D97" s="2">
        <v>-50</v>
      </c>
      <c r="E97" s="2">
        <v>53</v>
      </c>
      <c r="F97" s="2">
        <v>47</v>
      </c>
    </row>
    <row r="98" spans="2:6">
      <c r="B98" s="7">
        <v>11</v>
      </c>
      <c r="C98" s="2">
        <v>6</v>
      </c>
      <c r="D98" s="2">
        <v>-73</v>
      </c>
      <c r="E98" s="2">
        <v>116</v>
      </c>
      <c r="F98" s="2">
        <v>49</v>
      </c>
    </row>
    <row r="99" spans="2:6">
      <c r="B99" s="7">
        <v>12</v>
      </c>
      <c r="C99" s="2">
        <v>-1</v>
      </c>
      <c r="D99" s="2">
        <v>-112</v>
      </c>
      <c r="E99" s="2">
        <v>135</v>
      </c>
      <c r="F99" s="2">
        <v>22</v>
      </c>
    </row>
  </sheetData>
  <phoneticPr fontId="11" type="noConversion"/>
  <pageMargins left="0.75" right="0.75" top="1" bottom="1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T99"/>
  <sheetViews>
    <sheetView workbookViewId="0">
      <selection activeCell="P13" sqref="P13:T16"/>
    </sheetView>
  </sheetViews>
  <sheetFormatPr defaultRowHeight="12.75"/>
  <cols>
    <col min="13" max="13" width="8.5703125" customWidth="1"/>
    <col min="14" max="14" width="6.28515625" customWidth="1"/>
    <col min="15" max="15" width="23" customWidth="1"/>
  </cols>
  <sheetData>
    <row r="1" spans="1:20">
      <c r="A1" s="3" t="s">
        <v>13</v>
      </c>
    </row>
    <row r="2" spans="1:20">
      <c r="I2" s="1" t="s">
        <v>5</v>
      </c>
    </row>
    <row r="3" spans="1:20">
      <c r="C3" s="1" t="s">
        <v>5</v>
      </c>
      <c r="D3" s="1" t="s">
        <v>0</v>
      </c>
      <c r="E3" s="8" t="s">
        <v>6</v>
      </c>
      <c r="F3" s="1" t="s">
        <v>2</v>
      </c>
      <c r="H3" s="2"/>
      <c r="I3" s="2">
        <v>2010</v>
      </c>
      <c r="J3" s="2">
        <v>2011</v>
      </c>
      <c r="K3" s="2">
        <v>2012</v>
      </c>
      <c r="L3" s="2">
        <v>2013</v>
      </c>
      <c r="M3" s="2">
        <v>2014</v>
      </c>
      <c r="N3" s="2"/>
    </row>
    <row r="4" spans="1:20">
      <c r="A4">
        <v>2007</v>
      </c>
      <c r="B4" s="1">
        <v>1</v>
      </c>
      <c r="C4">
        <f>'Kla sk'!C4+'Kaust sk'!C4</f>
        <v>15</v>
      </c>
      <c r="D4">
        <f>'Kla sk'!D4+'Kaust sk'!D4</f>
        <v>-10</v>
      </c>
      <c r="E4">
        <f>'Kla sk'!E4+'Kaust sk'!E4</f>
        <v>0</v>
      </c>
      <c r="F4">
        <f>'Kla sk'!F4+'Kaust sk'!F4</f>
        <v>5</v>
      </c>
      <c r="H4" s="4">
        <v>1</v>
      </c>
      <c r="I4" s="2">
        <f>C40</f>
        <v>51</v>
      </c>
      <c r="J4">
        <f>C52</f>
        <v>19</v>
      </c>
      <c r="K4">
        <f>C64</f>
        <v>20</v>
      </c>
      <c r="L4">
        <f>C76</f>
        <v>5</v>
      </c>
      <c r="M4">
        <f>C88</f>
        <v>18</v>
      </c>
    </row>
    <row r="5" spans="1:20">
      <c r="B5" s="1">
        <v>2</v>
      </c>
      <c r="C5">
        <f>'Kla sk'!C5+'Kaust sk'!C5</f>
        <v>20</v>
      </c>
      <c r="D5">
        <f>'Kla sk'!D5+'Kaust sk'!D5</f>
        <v>-6</v>
      </c>
      <c r="E5">
        <f>'Kla sk'!E5+'Kaust sk'!E5</f>
        <v>-4</v>
      </c>
      <c r="F5">
        <f>'Kla sk'!F5+'Kaust sk'!F5</f>
        <v>10</v>
      </c>
      <c r="H5" s="4">
        <v>2</v>
      </c>
      <c r="I5" s="2">
        <f t="shared" ref="I5:I15" si="0">C41</f>
        <v>19</v>
      </c>
      <c r="J5">
        <f t="shared" ref="J5:J15" si="1">C53</f>
        <v>19</v>
      </c>
      <c r="K5">
        <f t="shared" ref="K5:K15" si="2">C65</f>
        <v>11</v>
      </c>
      <c r="L5">
        <f t="shared" ref="L5:L15" si="3">C77</f>
        <v>9</v>
      </c>
      <c r="M5">
        <f t="shared" ref="M5:M15" si="4">C89</f>
        <v>5</v>
      </c>
    </row>
    <row r="6" spans="1:20">
      <c r="B6" s="1">
        <v>3</v>
      </c>
      <c r="C6">
        <f>'Kla sk'!C6+'Kaust sk'!C6</f>
        <v>12</v>
      </c>
      <c r="D6">
        <f>'Kla sk'!D6+'Kaust sk'!D6</f>
        <v>-2</v>
      </c>
      <c r="E6">
        <f>'Kla sk'!E6+'Kaust sk'!E6</f>
        <v>-6</v>
      </c>
      <c r="F6">
        <f>'Kla sk'!F6+'Kaust sk'!F6</f>
        <v>4</v>
      </c>
      <c r="H6" s="4">
        <v>3</v>
      </c>
      <c r="I6" s="2">
        <f t="shared" si="0"/>
        <v>-4</v>
      </c>
      <c r="J6">
        <f t="shared" si="1"/>
        <v>8</v>
      </c>
      <c r="K6">
        <f t="shared" si="2"/>
        <v>9</v>
      </c>
      <c r="L6">
        <f t="shared" si="3"/>
        <v>5</v>
      </c>
      <c r="M6">
        <f t="shared" si="4"/>
        <v>27</v>
      </c>
    </row>
    <row r="7" spans="1:20">
      <c r="B7" s="1">
        <v>4</v>
      </c>
      <c r="C7">
        <f>'Kla sk'!C7+'Kaust sk'!C7</f>
        <v>12</v>
      </c>
      <c r="D7">
        <f>'Kla sk'!D7+'Kaust sk'!D7</f>
        <v>41</v>
      </c>
      <c r="E7">
        <f>'Kla sk'!E7+'Kaust sk'!E7</f>
        <v>7</v>
      </c>
      <c r="F7">
        <f>'Kla sk'!F7+'Kaust sk'!F7</f>
        <v>60</v>
      </c>
      <c r="H7" s="4">
        <v>4</v>
      </c>
      <c r="I7" s="2">
        <f t="shared" si="0"/>
        <v>30</v>
      </c>
      <c r="J7">
        <f t="shared" si="1"/>
        <v>8</v>
      </c>
      <c r="K7">
        <f t="shared" si="2"/>
        <v>3</v>
      </c>
      <c r="L7">
        <f t="shared" si="3"/>
        <v>-2</v>
      </c>
      <c r="M7">
        <f t="shared" si="4"/>
        <v>26</v>
      </c>
    </row>
    <row r="8" spans="1:20">
      <c r="B8" s="1">
        <v>5</v>
      </c>
      <c r="C8">
        <f>'Kla sk'!C8+'Kaust sk'!C8</f>
        <v>31</v>
      </c>
      <c r="D8">
        <f>'Kla sk'!D8+'Kaust sk'!D8</f>
        <v>25</v>
      </c>
      <c r="E8">
        <f>'Kla sk'!E8+'Kaust sk'!E8</f>
        <v>41</v>
      </c>
      <c r="F8">
        <f>'Kla sk'!F8+'Kaust sk'!F8</f>
        <v>97</v>
      </c>
      <c r="H8" s="4">
        <v>5</v>
      </c>
      <c r="I8" s="2">
        <f t="shared" si="0"/>
        <v>26</v>
      </c>
      <c r="J8">
        <f t="shared" si="1"/>
        <v>25</v>
      </c>
      <c r="K8">
        <f t="shared" si="2"/>
        <v>21</v>
      </c>
      <c r="L8">
        <f t="shared" si="3"/>
        <v>19</v>
      </c>
      <c r="M8">
        <f t="shared" si="4"/>
        <v>31</v>
      </c>
    </row>
    <row r="9" spans="1:20">
      <c r="B9" s="1">
        <v>6</v>
      </c>
      <c r="C9">
        <f>'Kla sk'!C9+'Kaust sk'!C9</f>
        <v>21</v>
      </c>
      <c r="D9">
        <f>'Kla sk'!D9+'Kaust sk'!D9</f>
        <v>33</v>
      </c>
      <c r="E9">
        <f>'Kla sk'!E9+'Kaust sk'!E9</f>
        <v>7</v>
      </c>
      <c r="F9">
        <f>'Kla sk'!F9+'Kaust sk'!F9</f>
        <v>61</v>
      </c>
      <c r="H9" s="4">
        <v>6</v>
      </c>
      <c r="I9" s="2">
        <f t="shared" si="0"/>
        <v>28</v>
      </c>
      <c r="J9">
        <f t="shared" si="1"/>
        <v>17</v>
      </c>
      <c r="K9">
        <f t="shared" si="2"/>
        <v>5</v>
      </c>
      <c r="L9">
        <f t="shared" si="3"/>
        <v>32</v>
      </c>
      <c r="M9">
        <f t="shared" si="4"/>
        <v>35</v>
      </c>
    </row>
    <row r="10" spans="1:20">
      <c r="B10" s="1">
        <v>7</v>
      </c>
      <c r="C10">
        <f>'Kla sk'!C10+'Kaust sk'!C10</f>
        <v>53</v>
      </c>
      <c r="D10">
        <f>'Kla sk'!D10+'Kaust sk'!D10</f>
        <v>14</v>
      </c>
      <c r="E10">
        <f>'Kla sk'!E10+'Kaust sk'!E10</f>
        <v>7</v>
      </c>
      <c r="F10">
        <f>'Kla sk'!F10+'Kaust sk'!F10</f>
        <v>74</v>
      </c>
      <c r="H10" s="4">
        <v>7</v>
      </c>
      <c r="I10" s="2">
        <f t="shared" si="0"/>
        <v>17</v>
      </c>
      <c r="J10">
        <f t="shared" si="1"/>
        <v>32</v>
      </c>
      <c r="K10">
        <f t="shared" si="2"/>
        <v>38</v>
      </c>
      <c r="L10">
        <f t="shared" si="3"/>
        <v>34</v>
      </c>
      <c r="M10">
        <f t="shared" si="4"/>
        <v>21</v>
      </c>
    </row>
    <row r="11" spans="1:20">
      <c r="B11" s="1">
        <v>8</v>
      </c>
      <c r="C11">
        <f>'Kla sk'!C11+'Kaust sk'!C11</f>
        <v>34</v>
      </c>
      <c r="D11">
        <f>'Kla sk'!D11+'Kaust sk'!D11</f>
        <v>-103</v>
      </c>
      <c r="E11">
        <f>'Kla sk'!E11+'Kaust sk'!E11</f>
        <v>-4</v>
      </c>
      <c r="F11">
        <f>'Kla sk'!F11+'Kaust sk'!F11</f>
        <v>-73</v>
      </c>
      <c r="H11" s="4">
        <v>8</v>
      </c>
      <c r="I11" s="2">
        <f t="shared" si="0"/>
        <v>24</v>
      </c>
      <c r="J11">
        <f t="shared" si="1"/>
        <v>15</v>
      </c>
      <c r="K11">
        <f t="shared" si="2"/>
        <v>26</v>
      </c>
      <c r="L11">
        <f t="shared" si="3"/>
        <v>32</v>
      </c>
      <c r="M11">
        <f t="shared" si="4"/>
        <v>-2</v>
      </c>
    </row>
    <row r="12" spans="1:20">
      <c r="B12" s="1">
        <v>9</v>
      </c>
      <c r="C12">
        <f>'Kla sk'!C12+'Kaust sk'!C12</f>
        <v>42</v>
      </c>
      <c r="D12">
        <f>'Kla sk'!D12+'Kaust sk'!D12</f>
        <v>-85</v>
      </c>
      <c r="E12">
        <f>'Kla sk'!E12+'Kaust sk'!E12</f>
        <v>20</v>
      </c>
      <c r="F12">
        <f>'Kla sk'!F12+'Kaust sk'!F12</f>
        <v>-23</v>
      </c>
      <c r="H12" s="4">
        <v>9</v>
      </c>
      <c r="I12" s="2">
        <f t="shared" si="0"/>
        <v>20</v>
      </c>
      <c r="J12">
        <f t="shared" si="1"/>
        <v>52</v>
      </c>
      <c r="K12">
        <f t="shared" si="2"/>
        <v>36</v>
      </c>
      <c r="L12">
        <f t="shared" si="3"/>
        <v>28</v>
      </c>
      <c r="M12">
        <f t="shared" si="4"/>
        <v>24</v>
      </c>
      <c r="O12" s="2"/>
      <c r="P12" s="2">
        <v>2010</v>
      </c>
      <c r="Q12" s="2">
        <v>2011</v>
      </c>
      <c r="R12">
        <v>2012</v>
      </c>
      <c r="S12" s="2">
        <v>2013</v>
      </c>
      <c r="T12" s="2">
        <v>2014</v>
      </c>
    </row>
    <row r="13" spans="1:20">
      <c r="B13" s="1">
        <v>10</v>
      </c>
      <c r="C13">
        <f>'Kla sk'!C13+'Kaust sk'!C13</f>
        <v>33</v>
      </c>
      <c r="D13">
        <f>'Kla sk'!D13+'Kaust sk'!D13</f>
        <v>-41</v>
      </c>
      <c r="E13">
        <f>'Kla sk'!E13+'Kaust sk'!E13</f>
        <v>14</v>
      </c>
      <c r="F13">
        <f>'Kla sk'!F13+'Kaust sk'!F13</f>
        <v>6</v>
      </c>
      <c r="H13" s="4">
        <v>10</v>
      </c>
      <c r="I13" s="2">
        <f t="shared" si="0"/>
        <v>22</v>
      </c>
      <c r="J13">
        <f t="shared" si="1"/>
        <v>20</v>
      </c>
      <c r="K13">
        <f t="shared" si="2"/>
        <v>28</v>
      </c>
      <c r="L13">
        <f t="shared" si="3"/>
        <v>15</v>
      </c>
      <c r="M13">
        <f t="shared" si="4"/>
        <v>27</v>
      </c>
      <c r="O13" s="1" t="s">
        <v>5</v>
      </c>
      <c r="P13">
        <f>I4+I5+I6+I7+I8+I9+I10+I11+I12+I13+I14+I15</f>
        <v>260</v>
      </c>
      <c r="Q13">
        <f t="shared" ref="Q13:T13" si="5">J4+J5+J6+J7+J8+J9+J10+J11+J12+J13+J14+J15</f>
        <v>253</v>
      </c>
      <c r="R13">
        <f t="shared" si="5"/>
        <v>228</v>
      </c>
      <c r="S13">
        <f t="shared" si="5"/>
        <v>204</v>
      </c>
      <c r="T13">
        <f t="shared" si="5"/>
        <v>229</v>
      </c>
    </row>
    <row r="14" spans="1:20">
      <c r="B14" s="1">
        <v>11</v>
      </c>
      <c r="C14">
        <f>'Kla sk'!C14+'Kaust sk'!C14</f>
        <v>2</v>
      </c>
      <c r="D14">
        <f>'Kla sk'!D14+'Kaust sk'!D14</f>
        <v>5</v>
      </c>
      <c r="E14">
        <f>'Kla sk'!E14+'Kaust sk'!E14</f>
        <v>30</v>
      </c>
      <c r="F14">
        <f>'Kla sk'!F14+'Kaust sk'!F14</f>
        <v>37</v>
      </c>
      <c r="H14" s="4">
        <v>11</v>
      </c>
      <c r="I14" s="2">
        <f t="shared" si="0"/>
        <v>22</v>
      </c>
      <c r="J14">
        <f t="shared" si="1"/>
        <v>24</v>
      </c>
      <c r="K14">
        <f t="shared" si="2"/>
        <v>16</v>
      </c>
      <c r="L14">
        <f t="shared" si="3"/>
        <v>19</v>
      </c>
      <c r="M14">
        <f t="shared" si="4"/>
        <v>3</v>
      </c>
      <c r="O14" s="1" t="s">
        <v>0</v>
      </c>
      <c r="P14">
        <f>I20+I21+I22+I23+I24+I25+I26+I27+I28+I29+I30+I31</f>
        <v>-187</v>
      </c>
      <c r="Q14">
        <f t="shared" ref="Q14:T14" si="6">J20+J21+J22+J23+J24+J25+J26+J27+J28+J29+J30+J31</f>
        <v>-244</v>
      </c>
      <c r="R14">
        <f t="shared" si="6"/>
        <v>-240</v>
      </c>
      <c r="S14">
        <f t="shared" si="6"/>
        <v>-281</v>
      </c>
      <c r="T14">
        <f t="shared" si="6"/>
        <v>-225</v>
      </c>
    </row>
    <row r="15" spans="1:20">
      <c r="B15" s="1">
        <v>12</v>
      </c>
      <c r="C15">
        <f>'Kla sk'!C15+'Kaust sk'!C15</f>
        <v>27</v>
      </c>
      <c r="D15">
        <f>'Kla sk'!D15+'Kaust sk'!D15</f>
        <v>-32</v>
      </c>
      <c r="E15">
        <f>'Kla sk'!E15+'Kaust sk'!E15</f>
        <v>8</v>
      </c>
      <c r="F15">
        <f>'Kla sk'!F15+'Kaust sk'!F15</f>
        <v>3</v>
      </c>
      <c r="H15" s="4">
        <v>12</v>
      </c>
      <c r="I15" s="2">
        <f t="shared" si="0"/>
        <v>5</v>
      </c>
      <c r="J15">
        <f t="shared" si="1"/>
        <v>14</v>
      </c>
      <c r="K15">
        <f t="shared" si="2"/>
        <v>15</v>
      </c>
      <c r="L15">
        <f t="shared" si="3"/>
        <v>8</v>
      </c>
      <c r="M15">
        <f t="shared" si="4"/>
        <v>14</v>
      </c>
      <c r="O15" s="1" t="s">
        <v>6</v>
      </c>
      <c r="P15">
        <f>I37+I38+I39+I40+I41+I42+I43+I44+I45+I46+I47+I48</f>
        <v>115</v>
      </c>
      <c r="Q15">
        <f t="shared" ref="Q15:T15" si="7">J37+J38+J39+J40+J41+J42+J43+J44+J45+J46+J47+J48</f>
        <v>147</v>
      </c>
      <c r="R15">
        <f t="shared" si="7"/>
        <v>135</v>
      </c>
      <c r="S15">
        <f t="shared" si="7"/>
        <v>134</v>
      </c>
      <c r="T15">
        <f t="shared" si="7"/>
        <v>174</v>
      </c>
    </row>
    <row r="16" spans="1:20">
      <c r="A16">
        <v>2008</v>
      </c>
      <c r="B16" s="1">
        <v>1</v>
      </c>
      <c r="C16" s="2">
        <v>26</v>
      </c>
      <c r="D16" s="2">
        <v>-38</v>
      </c>
      <c r="E16" s="2">
        <v>8</v>
      </c>
      <c r="F16" s="2">
        <v>-4</v>
      </c>
      <c r="O16" s="1" t="s">
        <v>7</v>
      </c>
      <c r="P16">
        <f>I53+I54+I55+I56+I57+I58+I59+I60+I61+I62+I63+I64</f>
        <v>188</v>
      </c>
      <c r="Q16">
        <f t="shared" ref="Q16:T16" si="8">J53+J54+J55+J56+J57+J58+J59+J60+J61+J62+J63+J64</f>
        <v>156</v>
      </c>
      <c r="R16">
        <f t="shared" si="8"/>
        <v>123</v>
      </c>
      <c r="S16">
        <f t="shared" si="8"/>
        <v>57</v>
      </c>
      <c r="T16">
        <f t="shared" si="8"/>
        <v>178</v>
      </c>
    </row>
    <row r="17" spans="1:14">
      <c r="B17" s="1">
        <v>2</v>
      </c>
      <c r="C17" s="2">
        <v>21</v>
      </c>
      <c r="D17" s="2">
        <v>-17</v>
      </c>
      <c r="E17" s="2">
        <v>7</v>
      </c>
      <c r="F17" s="2">
        <v>11</v>
      </c>
    </row>
    <row r="18" spans="1:14">
      <c r="B18" s="1">
        <v>3</v>
      </c>
      <c r="C18" s="2">
        <v>-2</v>
      </c>
      <c r="D18" s="2">
        <v>13</v>
      </c>
      <c r="E18" s="2">
        <v>19</v>
      </c>
      <c r="F18" s="2">
        <v>30</v>
      </c>
      <c r="I18" s="1" t="s">
        <v>0</v>
      </c>
    </row>
    <row r="19" spans="1:14">
      <c r="B19" s="1">
        <v>4</v>
      </c>
      <c r="C19" s="2">
        <v>-9</v>
      </c>
      <c r="D19" s="2">
        <v>22</v>
      </c>
      <c r="E19" s="2">
        <v>12</v>
      </c>
      <c r="F19" s="2">
        <v>25</v>
      </c>
      <c r="H19" s="2"/>
      <c r="I19" s="2">
        <v>2010</v>
      </c>
      <c r="J19" s="2">
        <v>2011</v>
      </c>
      <c r="K19" s="2">
        <v>2012</v>
      </c>
      <c r="L19" s="2">
        <v>2013</v>
      </c>
      <c r="M19" s="2">
        <v>2014</v>
      </c>
      <c r="N19" s="2"/>
    </row>
    <row r="20" spans="1:14">
      <c r="B20" s="1">
        <v>5</v>
      </c>
      <c r="C20" s="2">
        <v>1</v>
      </c>
      <c r="D20" s="2">
        <v>17</v>
      </c>
      <c r="E20" s="2">
        <v>10</v>
      </c>
      <c r="F20" s="2">
        <v>28</v>
      </c>
      <c r="H20" s="4">
        <v>1</v>
      </c>
      <c r="I20" s="2">
        <f>D40</f>
        <v>-17</v>
      </c>
      <c r="J20">
        <f>D52</f>
        <v>-54</v>
      </c>
      <c r="K20">
        <f>D64</f>
        <v>-7</v>
      </c>
      <c r="L20">
        <f>D76</f>
        <v>-9</v>
      </c>
      <c r="M20">
        <f>D88</f>
        <v>-13</v>
      </c>
    </row>
    <row r="21" spans="1:14">
      <c r="B21" s="1">
        <v>6</v>
      </c>
      <c r="C21" s="2">
        <v>31</v>
      </c>
      <c r="D21" s="2">
        <v>-23</v>
      </c>
      <c r="E21" s="2">
        <v>21</v>
      </c>
      <c r="F21" s="2">
        <v>29</v>
      </c>
      <c r="H21" s="4">
        <v>2</v>
      </c>
      <c r="I21" s="2">
        <f t="shared" ref="I21:I31" si="9">D41</f>
        <v>23</v>
      </c>
      <c r="J21">
        <f t="shared" ref="J21:J31" si="10">D53</f>
        <v>-9</v>
      </c>
      <c r="K21">
        <f t="shared" ref="K21:K31" si="11">D65</f>
        <v>-22</v>
      </c>
      <c r="L21">
        <f t="shared" ref="L21:L31" si="12">D77</f>
        <v>-27</v>
      </c>
      <c r="M21">
        <f t="shared" ref="M21:M31" si="13">D89</f>
        <v>32</v>
      </c>
    </row>
    <row r="22" spans="1:14">
      <c r="B22" s="1">
        <v>7</v>
      </c>
      <c r="C22" s="2">
        <v>32</v>
      </c>
      <c r="D22" s="2">
        <v>-30</v>
      </c>
      <c r="E22" s="2">
        <v>8</v>
      </c>
      <c r="F22" s="2">
        <v>10</v>
      </c>
      <c r="H22" s="4">
        <v>3</v>
      </c>
      <c r="I22" s="2">
        <f t="shared" si="9"/>
        <v>-2</v>
      </c>
      <c r="J22">
        <f t="shared" si="10"/>
        <v>-1</v>
      </c>
      <c r="K22">
        <f t="shared" si="11"/>
        <v>3</v>
      </c>
      <c r="L22">
        <f t="shared" si="12"/>
        <v>-23</v>
      </c>
      <c r="M22">
        <f t="shared" si="13"/>
        <v>-4</v>
      </c>
    </row>
    <row r="23" spans="1:14">
      <c r="B23" s="1">
        <v>8</v>
      </c>
      <c r="C23" s="2">
        <v>28</v>
      </c>
      <c r="D23" s="2">
        <v>-129</v>
      </c>
      <c r="E23" s="2">
        <v>40</v>
      </c>
      <c r="F23" s="2">
        <v>-61</v>
      </c>
      <c r="H23" s="4">
        <v>4</v>
      </c>
      <c r="I23" s="2">
        <f t="shared" si="9"/>
        <v>12</v>
      </c>
      <c r="J23">
        <f t="shared" si="10"/>
        <v>28</v>
      </c>
      <c r="K23">
        <f t="shared" si="11"/>
        <v>3</v>
      </c>
      <c r="L23">
        <f t="shared" si="12"/>
        <v>0</v>
      </c>
      <c r="M23">
        <f t="shared" si="13"/>
        <v>14</v>
      </c>
    </row>
    <row r="24" spans="1:14">
      <c r="B24" s="1">
        <v>9</v>
      </c>
      <c r="C24" s="2">
        <v>18</v>
      </c>
      <c r="D24" s="2">
        <v>-79</v>
      </c>
      <c r="E24" s="2">
        <v>55</v>
      </c>
      <c r="F24" s="2">
        <v>-6</v>
      </c>
      <c r="H24" s="4">
        <v>5</v>
      </c>
      <c r="I24" s="2">
        <f t="shared" si="9"/>
        <v>15</v>
      </c>
      <c r="J24">
        <f t="shared" si="10"/>
        <v>4</v>
      </c>
      <c r="K24">
        <f t="shared" si="11"/>
        <v>24</v>
      </c>
      <c r="L24">
        <f t="shared" si="12"/>
        <v>-7</v>
      </c>
      <c r="M24">
        <f t="shared" si="13"/>
        <v>4</v>
      </c>
    </row>
    <row r="25" spans="1:14">
      <c r="B25" s="1">
        <v>10</v>
      </c>
      <c r="C25" s="2">
        <v>11</v>
      </c>
      <c r="D25" s="2">
        <v>-24</v>
      </c>
      <c r="E25" s="2">
        <v>7</v>
      </c>
      <c r="F25" s="2">
        <v>-6</v>
      </c>
      <c r="H25" s="4">
        <v>6</v>
      </c>
      <c r="I25" s="2">
        <f t="shared" si="9"/>
        <v>8</v>
      </c>
      <c r="J25">
        <f t="shared" si="10"/>
        <v>-43</v>
      </c>
      <c r="K25">
        <f t="shared" si="11"/>
        <v>-25</v>
      </c>
      <c r="L25">
        <f t="shared" si="12"/>
        <v>-9</v>
      </c>
      <c r="M25">
        <f t="shared" si="13"/>
        <v>-13</v>
      </c>
    </row>
    <row r="26" spans="1:14">
      <c r="B26" s="1">
        <v>11</v>
      </c>
      <c r="C26" s="2">
        <v>17</v>
      </c>
      <c r="D26" s="2">
        <v>5</v>
      </c>
      <c r="E26" s="2">
        <v>0</v>
      </c>
      <c r="F26" s="2">
        <v>22</v>
      </c>
      <c r="H26" s="4">
        <v>7</v>
      </c>
      <c r="I26" s="2">
        <f t="shared" si="9"/>
        <v>-14</v>
      </c>
      <c r="J26">
        <f t="shared" si="10"/>
        <v>7</v>
      </c>
      <c r="K26">
        <f t="shared" si="11"/>
        <v>12</v>
      </c>
      <c r="L26">
        <f t="shared" si="12"/>
        <v>-25</v>
      </c>
      <c r="M26">
        <f t="shared" si="13"/>
        <v>-33</v>
      </c>
    </row>
    <row r="27" spans="1:14">
      <c r="B27" s="1">
        <v>12</v>
      </c>
      <c r="C27" s="2">
        <v>13</v>
      </c>
      <c r="D27" s="2">
        <v>-62</v>
      </c>
      <c r="E27" s="2">
        <v>10</v>
      </c>
      <c r="F27" s="2">
        <v>-39</v>
      </c>
      <c r="H27" s="4">
        <v>8</v>
      </c>
      <c r="I27" s="2">
        <f t="shared" si="9"/>
        <v>-102</v>
      </c>
      <c r="J27">
        <f t="shared" si="10"/>
        <v>-98</v>
      </c>
      <c r="K27">
        <f t="shared" si="11"/>
        <v>-111</v>
      </c>
      <c r="L27">
        <f t="shared" si="12"/>
        <v>-57</v>
      </c>
      <c r="M27">
        <f t="shared" si="13"/>
        <v>-112</v>
      </c>
    </row>
    <row r="28" spans="1:14">
      <c r="A28">
        <v>2009</v>
      </c>
      <c r="B28" s="7">
        <v>1</v>
      </c>
      <c r="C28" s="2">
        <v>6</v>
      </c>
      <c r="D28" s="2">
        <v>-30</v>
      </c>
      <c r="E28" s="2">
        <v>10</v>
      </c>
      <c r="F28" s="2">
        <v>-14</v>
      </c>
      <c r="H28" s="4">
        <v>9</v>
      </c>
      <c r="I28" s="2">
        <f t="shared" si="9"/>
        <v>-66</v>
      </c>
      <c r="J28">
        <f t="shared" si="10"/>
        <v>-57</v>
      </c>
      <c r="K28">
        <f t="shared" si="11"/>
        <v>-65</v>
      </c>
      <c r="L28">
        <f t="shared" si="12"/>
        <v>-90</v>
      </c>
      <c r="M28">
        <f t="shared" si="13"/>
        <v>-43</v>
      </c>
    </row>
    <row r="29" spans="1:14">
      <c r="B29" s="7">
        <v>2</v>
      </c>
      <c r="C29" s="2">
        <v>30</v>
      </c>
      <c r="D29" s="2">
        <v>-17</v>
      </c>
      <c r="E29" s="2">
        <v>5</v>
      </c>
      <c r="F29" s="2">
        <v>18</v>
      </c>
      <c r="H29" s="4">
        <v>10</v>
      </c>
      <c r="I29" s="2">
        <f t="shared" si="9"/>
        <v>-37</v>
      </c>
      <c r="J29">
        <f t="shared" si="10"/>
        <v>-3</v>
      </c>
      <c r="K29">
        <f t="shared" si="11"/>
        <v>3</v>
      </c>
      <c r="L29">
        <f t="shared" si="12"/>
        <v>-35</v>
      </c>
      <c r="M29">
        <f t="shared" si="13"/>
        <v>-37</v>
      </c>
    </row>
    <row r="30" spans="1:14">
      <c r="B30" s="7">
        <v>3</v>
      </c>
      <c r="C30" s="2">
        <v>34</v>
      </c>
      <c r="D30" s="2">
        <v>30</v>
      </c>
      <c r="E30" s="2">
        <v>11</v>
      </c>
      <c r="F30" s="2">
        <v>75</v>
      </c>
      <c r="H30" s="4">
        <v>11</v>
      </c>
      <c r="I30" s="2">
        <f t="shared" si="9"/>
        <v>10</v>
      </c>
      <c r="J30">
        <f t="shared" si="10"/>
        <v>-16</v>
      </c>
      <c r="K30">
        <f t="shared" si="11"/>
        <v>-21</v>
      </c>
      <c r="L30">
        <f t="shared" si="12"/>
        <v>-10</v>
      </c>
      <c r="M30">
        <f t="shared" si="13"/>
        <v>-19</v>
      </c>
    </row>
    <row r="31" spans="1:14">
      <c r="B31" s="7">
        <v>4</v>
      </c>
      <c r="C31" s="2">
        <v>39</v>
      </c>
      <c r="D31" s="2">
        <v>-17</v>
      </c>
      <c r="E31" s="2">
        <v>30</v>
      </c>
      <c r="F31" s="2">
        <v>52</v>
      </c>
      <c r="H31" s="4">
        <v>12</v>
      </c>
      <c r="I31" s="2">
        <f t="shared" si="9"/>
        <v>-17</v>
      </c>
      <c r="J31">
        <f t="shared" si="10"/>
        <v>-2</v>
      </c>
      <c r="K31">
        <f t="shared" si="11"/>
        <v>-34</v>
      </c>
      <c r="L31">
        <f t="shared" si="12"/>
        <v>11</v>
      </c>
      <c r="M31">
        <f t="shared" si="13"/>
        <v>-1</v>
      </c>
    </row>
    <row r="32" spans="1:14">
      <c r="B32" s="7">
        <v>5</v>
      </c>
      <c r="C32" s="2">
        <v>28</v>
      </c>
      <c r="D32" s="2">
        <v>-17</v>
      </c>
      <c r="E32" s="2">
        <v>2</v>
      </c>
      <c r="F32" s="2">
        <v>13</v>
      </c>
    </row>
    <row r="33" spans="1:14">
      <c r="B33" s="7">
        <v>6</v>
      </c>
      <c r="C33" s="2">
        <v>27</v>
      </c>
      <c r="D33" s="2">
        <v>-41</v>
      </c>
      <c r="E33" s="2">
        <v>7</v>
      </c>
      <c r="F33" s="2">
        <v>-7</v>
      </c>
    </row>
    <row r="34" spans="1:14">
      <c r="B34" s="7">
        <v>7</v>
      </c>
      <c r="C34" s="2">
        <v>31</v>
      </c>
      <c r="D34" s="2">
        <v>-23</v>
      </c>
      <c r="E34" s="2">
        <v>3</v>
      </c>
      <c r="F34" s="2">
        <v>11</v>
      </c>
    </row>
    <row r="35" spans="1:14">
      <c r="B35" s="7">
        <v>8</v>
      </c>
      <c r="C35" s="2">
        <v>19</v>
      </c>
      <c r="D35" s="2">
        <v>-81</v>
      </c>
      <c r="E35" s="2">
        <v>6</v>
      </c>
      <c r="F35" s="2">
        <v>-56</v>
      </c>
      <c r="I35" s="1" t="s">
        <v>6</v>
      </c>
    </row>
    <row r="36" spans="1:14">
      <c r="B36" s="7">
        <v>9</v>
      </c>
      <c r="C36" s="2">
        <v>17</v>
      </c>
      <c r="D36" s="2">
        <v>-75</v>
      </c>
      <c r="E36" s="2">
        <v>15</v>
      </c>
      <c r="F36" s="2">
        <v>-43</v>
      </c>
      <c r="H36" s="2"/>
      <c r="I36" s="2">
        <v>2010</v>
      </c>
      <c r="J36" s="2">
        <v>2011</v>
      </c>
      <c r="K36" s="2">
        <v>2012</v>
      </c>
      <c r="L36" s="2">
        <v>2013</v>
      </c>
      <c r="M36" s="2">
        <v>2014</v>
      </c>
      <c r="N36" s="2"/>
    </row>
    <row r="37" spans="1:14">
      <c r="B37" s="7">
        <v>10</v>
      </c>
      <c r="C37" s="2">
        <v>28</v>
      </c>
      <c r="D37" s="2">
        <v>-29</v>
      </c>
      <c r="E37" s="2">
        <v>7</v>
      </c>
      <c r="F37" s="2">
        <v>6</v>
      </c>
      <c r="H37" s="4">
        <v>1</v>
      </c>
      <c r="I37" s="2">
        <f>E40</f>
        <v>7</v>
      </c>
      <c r="J37">
        <f>E52</f>
        <v>16</v>
      </c>
      <c r="K37">
        <f>E64</f>
        <v>6</v>
      </c>
      <c r="L37">
        <f>E76</f>
        <v>46</v>
      </c>
      <c r="M37">
        <f>E88</f>
        <v>34</v>
      </c>
    </row>
    <row r="38" spans="1:14">
      <c r="B38" s="7">
        <v>11</v>
      </c>
      <c r="C38" s="2">
        <v>17</v>
      </c>
      <c r="D38" s="2">
        <v>28</v>
      </c>
      <c r="E38" s="2">
        <v>16</v>
      </c>
      <c r="F38" s="2">
        <v>61</v>
      </c>
      <c r="H38" s="4">
        <v>2</v>
      </c>
      <c r="I38" s="2">
        <f t="shared" ref="I38:I48" si="14">E41</f>
        <v>11</v>
      </c>
      <c r="J38">
        <f t="shared" ref="J38:J48" si="15">E53</f>
        <v>11</v>
      </c>
      <c r="K38">
        <f t="shared" ref="K38:K48" si="16">E65</f>
        <v>11</v>
      </c>
      <c r="L38">
        <f t="shared" ref="L38:L48" si="17">E77</f>
        <v>6</v>
      </c>
      <c r="M38">
        <f t="shared" ref="M38:M48" si="18">E89</f>
        <v>8</v>
      </c>
    </row>
    <row r="39" spans="1:14">
      <c r="B39" s="7">
        <v>12</v>
      </c>
      <c r="C39" s="2">
        <v>19</v>
      </c>
      <c r="D39" s="2">
        <v>-16</v>
      </c>
      <c r="E39" s="2">
        <v>2</v>
      </c>
      <c r="F39" s="2">
        <v>5</v>
      </c>
      <c r="H39" s="4">
        <v>3</v>
      </c>
      <c r="I39" s="2">
        <f t="shared" si="14"/>
        <v>8</v>
      </c>
      <c r="J39">
        <f t="shared" si="15"/>
        <v>20</v>
      </c>
      <c r="K39">
        <f t="shared" si="16"/>
        <v>6</v>
      </c>
      <c r="L39">
        <f t="shared" si="17"/>
        <v>6</v>
      </c>
      <c r="M39">
        <f t="shared" si="18"/>
        <v>14</v>
      </c>
    </row>
    <row r="40" spans="1:14">
      <c r="A40">
        <v>2010</v>
      </c>
      <c r="B40" s="7">
        <v>1</v>
      </c>
      <c r="C40" s="2">
        <v>51</v>
      </c>
      <c r="D40" s="2">
        <v>-17</v>
      </c>
      <c r="E40" s="2">
        <v>7</v>
      </c>
      <c r="F40" s="2">
        <v>41</v>
      </c>
      <c r="H40" s="4">
        <v>4</v>
      </c>
      <c r="I40" s="2">
        <f t="shared" si="14"/>
        <v>13</v>
      </c>
      <c r="J40">
        <f t="shared" si="15"/>
        <v>19</v>
      </c>
      <c r="K40">
        <f t="shared" si="16"/>
        <v>10</v>
      </c>
      <c r="L40">
        <f t="shared" si="17"/>
        <v>21</v>
      </c>
      <c r="M40">
        <f t="shared" si="18"/>
        <v>8</v>
      </c>
    </row>
    <row r="41" spans="1:14">
      <c r="B41" s="7">
        <v>2</v>
      </c>
      <c r="C41" s="2">
        <v>19</v>
      </c>
      <c r="D41" s="2">
        <v>23</v>
      </c>
      <c r="E41" s="2">
        <v>11</v>
      </c>
      <c r="F41" s="2">
        <v>53</v>
      </c>
      <c r="H41" s="4">
        <v>5</v>
      </c>
      <c r="I41" s="2">
        <f t="shared" si="14"/>
        <v>8</v>
      </c>
      <c r="J41">
        <f t="shared" si="15"/>
        <v>10</v>
      </c>
      <c r="K41">
        <f t="shared" si="16"/>
        <v>21</v>
      </c>
      <c r="L41">
        <f t="shared" si="17"/>
        <v>21</v>
      </c>
      <c r="M41">
        <f t="shared" si="18"/>
        <v>11</v>
      </c>
    </row>
    <row r="42" spans="1:14">
      <c r="B42" s="7">
        <v>3</v>
      </c>
      <c r="C42" s="2">
        <v>-4</v>
      </c>
      <c r="D42" s="2">
        <v>-2</v>
      </c>
      <c r="E42" s="2">
        <v>8</v>
      </c>
      <c r="F42" s="2">
        <v>2</v>
      </c>
      <c r="H42" s="4">
        <v>6</v>
      </c>
      <c r="I42" s="2">
        <f t="shared" si="14"/>
        <v>6</v>
      </c>
      <c r="J42">
        <f t="shared" si="15"/>
        <v>-1</v>
      </c>
      <c r="K42">
        <f t="shared" si="16"/>
        <v>9</v>
      </c>
      <c r="L42">
        <f t="shared" si="17"/>
        <v>-1</v>
      </c>
      <c r="M42">
        <f t="shared" si="18"/>
        <v>20</v>
      </c>
    </row>
    <row r="43" spans="1:14">
      <c r="B43" s="7">
        <v>4</v>
      </c>
      <c r="C43" s="2">
        <v>30</v>
      </c>
      <c r="D43" s="2">
        <v>12</v>
      </c>
      <c r="E43" s="2">
        <v>13</v>
      </c>
      <c r="F43" s="2">
        <v>55</v>
      </c>
      <c r="H43" s="4">
        <v>7</v>
      </c>
      <c r="I43" s="2">
        <f t="shared" si="14"/>
        <v>17</v>
      </c>
      <c r="J43">
        <f t="shared" si="15"/>
        <v>12</v>
      </c>
      <c r="K43">
        <f t="shared" si="16"/>
        <v>11</v>
      </c>
      <c r="L43">
        <f t="shared" si="17"/>
        <v>0</v>
      </c>
      <c r="M43">
        <f t="shared" si="18"/>
        <v>14</v>
      </c>
    </row>
    <row r="44" spans="1:14">
      <c r="B44" s="7">
        <v>5</v>
      </c>
      <c r="C44" s="2">
        <v>26</v>
      </c>
      <c r="D44" s="2">
        <v>15</v>
      </c>
      <c r="E44" s="2">
        <v>8</v>
      </c>
      <c r="F44" s="2">
        <v>49</v>
      </c>
      <c r="H44" s="4">
        <v>8</v>
      </c>
      <c r="I44" s="2">
        <f t="shared" si="14"/>
        <v>15</v>
      </c>
      <c r="J44">
        <f t="shared" si="15"/>
        <v>20</v>
      </c>
      <c r="K44">
        <f t="shared" si="16"/>
        <v>5</v>
      </c>
      <c r="L44">
        <f t="shared" si="17"/>
        <v>-4</v>
      </c>
      <c r="M44">
        <f t="shared" si="18"/>
        <v>10</v>
      </c>
    </row>
    <row r="45" spans="1:14">
      <c r="B45" s="7">
        <v>6</v>
      </c>
      <c r="C45" s="2">
        <v>28</v>
      </c>
      <c r="D45" s="2">
        <v>8</v>
      </c>
      <c r="E45" s="2">
        <v>6</v>
      </c>
      <c r="F45" s="2">
        <v>42</v>
      </c>
      <c r="H45" s="4">
        <v>9</v>
      </c>
      <c r="I45" s="2">
        <f t="shared" si="14"/>
        <v>2</v>
      </c>
      <c r="J45">
        <f t="shared" si="15"/>
        <v>17</v>
      </c>
      <c r="K45">
        <f t="shared" si="16"/>
        <v>22</v>
      </c>
      <c r="L45">
        <f t="shared" si="17"/>
        <v>7</v>
      </c>
      <c r="M45">
        <f t="shared" si="18"/>
        <v>7</v>
      </c>
    </row>
    <row r="46" spans="1:14">
      <c r="B46" s="7">
        <v>7</v>
      </c>
      <c r="C46" s="2">
        <v>17</v>
      </c>
      <c r="D46" s="2">
        <v>-14</v>
      </c>
      <c r="E46" s="2">
        <v>17</v>
      </c>
      <c r="F46" s="2">
        <v>20</v>
      </c>
      <c r="H46" s="4">
        <v>10</v>
      </c>
      <c r="I46" s="2">
        <f t="shared" si="14"/>
        <v>17</v>
      </c>
      <c r="J46">
        <f t="shared" si="15"/>
        <v>12</v>
      </c>
      <c r="K46">
        <f t="shared" si="16"/>
        <v>23</v>
      </c>
      <c r="L46">
        <f t="shared" si="17"/>
        <v>9</v>
      </c>
      <c r="M46">
        <f t="shared" si="18"/>
        <v>16</v>
      </c>
    </row>
    <row r="47" spans="1:14">
      <c r="B47" s="7">
        <v>8</v>
      </c>
      <c r="C47" s="2">
        <v>24</v>
      </c>
      <c r="D47" s="2">
        <v>-102</v>
      </c>
      <c r="E47" s="2">
        <v>15</v>
      </c>
      <c r="F47" s="2">
        <v>-63</v>
      </c>
      <c r="H47" s="4">
        <v>11</v>
      </c>
      <c r="I47" s="2">
        <f t="shared" si="14"/>
        <v>8</v>
      </c>
      <c r="J47">
        <f t="shared" si="15"/>
        <v>7</v>
      </c>
      <c r="K47">
        <f t="shared" si="16"/>
        <v>7</v>
      </c>
      <c r="L47">
        <f t="shared" si="17"/>
        <v>7</v>
      </c>
      <c r="M47">
        <f t="shared" si="18"/>
        <v>6</v>
      </c>
    </row>
    <row r="48" spans="1:14">
      <c r="B48" s="7">
        <v>9</v>
      </c>
      <c r="C48" s="2">
        <v>20</v>
      </c>
      <c r="D48" s="2">
        <v>-66</v>
      </c>
      <c r="E48" s="2">
        <v>2</v>
      </c>
      <c r="F48" s="2">
        <v>-44</v>
      </c>
      <c r="H48" s="4">
        <v>12</v>
      </c>
      <c r="I48" s="2">
        <f t="shared" si="14"/>
        <v>3</v>
      </c>
      <c r="J48">
        <f t="shared" si="15"/>
        <v>4</v>
      </c>
      <c r="K48">
        <f t="shared" si="16"/>
        <v>4</v>
      </c>
      <c r="L48">
        <f t="shared" si="17"/>
        <v>16</v>
      </c>
      <c r="M48">
        <f t="shared" si="18"/>
        <v>26</v>
      </c>
    </row>
    <row r="49" spans="1:14">
      <c r="B49" s="7">
        <v>10</v>
      </c>
      <c r="C49" s="2">
        <v>22</v>
      </c>
      <c r="D49" s="2">
        <v>-37</v>
      </c>
      <c r="E49" s="2">
        <v>17</v>
      </c>
      <c r="F49" s="2">
        <v>2</v>
      </c>
    </row>
    <row r="50" spans="1:14">
      <c r="B50" s="7">
        <v>11</v>
      </c>
      <c r="C50" s="2">
        <v>22</v>
      </c>
      <c r="D50" s="2">
        <v>10</v>
      </c>
      <c r="E50" s="2">
        <v>8</v>
      </c>
      <c r="F50" s="2">
        <v>40</v>
      </c>
    </row>
    <row r="51" spans="1:14">
      <c r="B51" s="7">
        <v>12</v>
      </c>
      <c r="C51" s="2">
        <v>5</v>
      </c>
      <c r="D51" s="2">
        <v>-17</v>
      </c>
      <c r="E51" s="2">
        <v>3</v>
      </c>
      <c r="F51" s="2">
        <v>-9</v>
      </c>
      <c r="I51" s="1" t="s">
        <v>2</v>
      </c>
    </row>
    <row r="52" spans="1:14">
      <c r="A52">
        <v>2011</v>
      </c>
      <c r="B52" s="7">
        <v>1</v>
      </c>
      <c r="C52" s="2">
        <v>19</v>
      </c>
      <c r="D52" s="2">
        <v>-54</v>
      </c>
      <c r="E52" s="2">
        <v>16</v>
      </c>
      <c r="F52" s="2">
        <v>-19</v>
      </c>
      <c r="H52" s="2"/>
      <c r="I52" s="2">
        <v>2010</v>
      </c>
      <c r="J52" s="2">
        <v>2011</v>
      </c>
      <c r="K52" s="2">
        <v>2012</v>
      </c>
      <c r="L52" s="2">
        <v>2013</v>
      </c>
      <c r="M52" s="2">
        <v>2014</v>
      </c>
      <c r="N52" s="2"/>
    </row>
    <row r="53" spans="1:14">
      <c r="B53" s="7">
        <v>2</v>
      </c>
      <c r="C53" s="2">
        <v>19</v>
      </c>
      <c r="D53" s="2">
        <v>-9</v>
      </c>
      <c r="E53" s="2">
        <v>11</v>
      </c>
      <c r="F53" s="2">
        <v>21</v>
      </c>
      <c r="H53" s="4">
        <v>1</v>
      </c>
      <c r="I53" s="2">
        <f>F40</f>
        <v>41</v>
      </c>
      <c r="J53">
        <f>F52</f>
        <v>-19</v>
      </c>
      <c r="K53">
        <f>F64</f>
        <v>19</v>
      </c>
      <c r="L53">
        <f>F76</f>
        <v>42</v>
      </c>
      <c r="M53">
        <f>F88</f>
        <v>39</v>
      </c>
    </row>
    <row r="54" spans="1:14">
      <c r="B54" s="7">
        <v>3</v>
      </c>
      <c r="C54" s="2">
        <v>8</v>
      </c>
      <c r="D54" s="2">
        <v>-1</v>
      </c>
      <c r="E54" s="2">
        <v>20</v>
      </c>
      <c r="F54" s="2">
        <v>27</v>
      </c>
      <c r="H54" s="4">
        <v>2</v>
      </c>
      <c r="I54" s="2">
        <f t="shared" ref="I54:I64" si="19">F41</f>
        <v>53</v>
      </c>
      <c r="J54">
        <f t="shared" ref="J54:J63" si="20">F53</f>
        <v>21</v>
      </c>
      <c r="K54">
        <f t="shared" ref="K54:K64" si="21">F65</f>
        <v>0</v>
      </c>
      <c r="L54">
        <f t="shared" ref="L54:L64" si="22">F77</f>
        <v>-12</v>
      </c>
      <c r="M54">
        <f t="shared" ref="M54:M64" si="23">F89</f>
        <v>45</v>
      </c>
    </row>
    <row r="55" spans="1:14">
      <c r="B55" s="7">
        <v>4</v>
      </c>
      <c r="C55" s="2">
        <v>8</v>
      </c>
      <c r="D55" s="2">
        <v>28</v>
      </c>
      <c r="E55" s="2">
        <v>19</v>
      </c>
      <c r="F55" s="2">
        <v>55</v>
      </c>
      <c r="H55" s="4">
        <v>3</v>
      </c>
      <c r="I55" s="2">
        <f t="shared" si="19"/>
        <v>2</v>
      </c>
      <c r="J55">
        <f t="shared" si="20"/>
        <v>27</v>
      </c>
      <c r="K55">
        <f t="shared" si="21"/>
        <v>18</v>
      </c>
      <c r="L55">
        <f t="shared" si="22"/>
        <v>-12</v>
      </c>
      <c r="M55">
        <f t="shared" si="23"/>
        <v>37</v>
      </c>
    </row>
    <row r="56" spans="1:14">
      <c r="B56" s="7">
        <v>5</v>
      </c>
      <c r="C56" s="2">
        <v>25</v>
      </c>
      <c r="D56" s="2">
        <v>4</v>
      </c>
      <c r="E56" s="2">
        <v>10</v>
      </c>
      <c r="F56" s="2">
        <v>39</v>
      </c>
      <c r="H56" s="4">
        <v>4</v>
      </c>
      <c r="I56" s="2">
        <f t="shared" si="19"/>
        <v>55</v>
      </c>
      <c r="J56">
        <f t="shared" si="20"/>
        <v>55</v>
      </c>
      <c r="K56">
        <f t="shared" si="21"/>
        <v>16</v>
      </c>
      <c r="L56">
        <f t="shared" si="22"/>
        <v>19</v>
      </c>
      <c r="M56">
        <f t="shared" si="23"/>
        <v>48</v>
      </c>
    </row>
    <row r="57" spans="1:14">
      <c r="B57" s="7">
        <v>6</v>
      </c>
      <c r="C57" s="2">
        <v>17</v>
      </c>
      <c r="D57" s="2">
        <v>-43</v>
      </c>
      <c r="E57" s="2">
        <v>-1</v>
      </c>
      <c r="F57" s="2">
        <v>-27</v>
      </c>
      <c r="H57" s="4">
        <v>5</v>
      </c>
      <c r="I57" s="2">
        <f t="shared" si="19"/>
        <v>49</v>
      </c>
      <c r="J57">
        <f t="shared" si="20"/>
        <v>39</v>
      </c>
      <c r="K57">
        <f t="shared" si="21"/>
        <v>66</v>
      </c>
      <c r="L57">
        <f t="shared" si="22"/>
        <v>33</v>
      </c>
      <c r="M57">
        <f t="shared" si="23"/>
        <v>46</v>
      </c>
    </row>
    <row r="58" spans="1:14">
      <c r="B58" s="7">
        <v>7</v>
      </c>
      <c r="C58" s="2">
        <v>32</v>
      </c>
      <c r="D58" s="2">
        <v>7</v>
      </c>
      <c r="E58" s="2">
        <v>12</v>
      </c>
      <c r="F58" s="2">
        <v>51</v>
      </c>
      <c r="H58" s="4">
        <v>6</v>
      </c>
      <c r="I58" s="2">
        <f t="shared" si="19"/>
        <v>42</v>
      </c>
      <c r="J58">
        <f t="shared" si="20"/>
        <v>-27</v>
      </c>
      <c r="K58">
        <f t="shared" si="21"/>
        <v>-11</v>
      </c>
      <c r="L58">
        <f t="shared" si="22"/>
        <v>22</v>
      </c>
      <c r="M58">
        <f t="shared" si="23"/>
        <v>42</v>
      </c>
    </row>
    <row r="59" spans="1:14">
      <c r="B59" s="7">
        <v>8</v>
      </c>
      <c r="C59" s="2">
        <v>15</v>
      </c>
      <c r="D59" s="2">
        <v>-98</v>
      </c>
      <c r="E59" s="2">
        <v>20</v>
      </c>
      <c r="F59" s="2">
        <v>-63</v>
      </c>
      <c r="H59" s="4">
        <v>7</v>
      </c>
      <c r="I59" s="2">
        <f t="shared" si="19"/>
        <v>20</v>
      </c>
      <c r="J59">
        <f t="shared" si="20"/>
        <v>51</v>
      </c>
      <c r="K59">
        <f t="shared" si="21"/>
        <v>61</v>
      </c>
      <c r="L59">
        <f t="shared" si="22"/>
        <v>9</v>
      </c>
      <c r="M59">
        <f t="shared" si="23"/>
        <v>2</v>
      </c>
    </row>
    <row r="60" spans="1:14">
      <c r="B60" s="7">
        <v>9</v>
      </c>
      <c r="C60" s="2">
        <v>52</v>
      </c>
      <c r="D60" s="2">
        <v>-57</v>
      </c>
      <c r="E60" s="2">
        <v>17</v>
      </c>
      <c r="F60" s="2">
        <v>12</v>
      </c>
      <c r="H60" s="4">
        <v>8</v>
      </c>
      <c r="I60" s="2">
        <f t="shared" si="19"/>
        <v>-63</v>
      </c>
      <c r="J60">
        <f t="shared" si="20"/>
        <v>-63</v>
      </c>
      <c r="K60">
        <f t="shared" si="21"/>
        <v>-80</v>
      </c>
      <c r="L60">
        <f t="shared" si="22"/>
        <v>-29</v>
      </c>
      <c r="M60">
        <f t="shared" si="23"/>
        <v>-104</v>
      </c>
    </row>
    <row r="61" spans="1:14">
      <c r="B61" s="7">
        <v>10</v>
      </c>
      <c r="C61" s="2">
        <v>20</v>
      </c>
      <c r="D61" s="2">
        <v>-3</v>
      </c>
      <c r="E61" s="2">
        <v>12</v>
      </c>
      <c r="F61" s="2">
        <v>29</v>
      </c>
      <c r="H61" s="4">
        <v>9</v>
      </c>
      <c r="I61" s="2">
        <f t="shared" si="19"/>
        <v>-44</v>
      </c>
      <c r="J61">
        <f t="shared" si="20"/>
        <v>12</v>
      </c>
      <c r="K61">
        <f t="shared" si="21"/>
        <v>-7</v>
      </c>
      <c r="L61">
        <f t="shared" si="22"/>
        <v>-55</v>
      </c>
      <c r="M61">
        <f t="shared" si="23"/>
        <v>-12</v>
      </c>
    </row>
    <row r="62" spans="1:14">
      <c r="B62" s="7">
        <v>11</v>
      </c>
      <c r="C62" s="2">
        <v>24</v>
      </c>
      <c r="D62" s="2">
        <v>-16</v>
      </c>
      <c r="E62" s="2">
        <v>7</v>
      </c>
      <c r="F62" s="2">
        <v>15</v>
      </c>
      <c r="H62" s="4">
        <v>10</v>
      </c>
      <c r="I62" s="2">
        <f t="shared" si="19"/>
        <v>2</v>
      </c>
      <c r="J62">
        <f t="shared" si="20"/>
        <v>29</v>
      </c>
      <c r="K62">
        <f t="shared" si="21"/>
        <v>54</v>
      </c>
      <c r="L62">
        <f t="shared" si="22"/>
        <v>-11</v>
      </c>
      <c r="M62">
        <f t="shared" si="23"/>
        <v>6</v>
      </c>
    </row>
    <row r="63" spans="1:14">
      <c r="B63" s="7">
        <v>12</v>
      </c>
      <c r="C63" s="2">
        <v>14</v>
      </c>
      <c r="D63" s="2">
        <v>-2</v>
      </c>
      <c r="E63" s="2">
        <v>4</v>
      </c>
      <c r="F63" s="2">
        <v>16</v>
      </c>
      <c r="H63" s="4">
        <v>11</v>
      </c>
      <c r="I63" s="2">
        <f t="shared" si="19"/>
        <v>40</v>
      </c>
      <c r="J63">
        <f t="shared" si="20"/>
        <v>15</v>
      </c>
      <c r="K63">
        <f t="shared" si="21"/>
        <v>2</v>
      </c>
      <c r="L63">
        <f t="shared" si="22"/>
        <v>16</v>
      </c>
      <c r="M63">
        <f t="shared" si="23"/>
        <v>-10</v>
      </c>
    </row>
    <row r="64" spans="1:14">
      <c r="A64">
        <v>2012</v>
      </c>
      <c r="B64" s="7">
        <v>1</v>
      </c>
      <c r="C64" s="2">
        <v>20</v>
      </c>
      <c r="D64" s="2">
        <v>-7</v>
      </c>
      <c r="E64" s="2">
        <v>6</v>
      </c>
      <c r="F64" s="2">
        <v>19</v>
      </c>
      <c r="H64" s="4">
        <v>12</v>
      </c>
      <c r="I64" s="2">
        <f t="shared" si="19"/>
        <v>-9</v>
      </c>
      <c r="J64">
        <f>F63</f>
        <v>16</v>
      </c>
      <c r="K64">
        <f t="shared" si="21"/>
        <v>-15</v>
      </c>
      <c r="L64">
        <f t="shared" si="22"/>
        <v>35</v>
      </c>
      <c r="M64">
        <f t="shared" si="23"/>
        <v>39</v>
      </c>
    </row>
    <row r="65" spans="1:6">
      <c r="B65" s="7">
        <v>2</v>
      </c>
      <c r="C65" s="2">
        <v>11</v>
      </c>
      <c r="D65" s="2">
        <v>-22</v>
      </c>
      <c r="E65" s="2">
        <v>11</v>
      </c>
      <c r="F65" s="2">
        <v>0</v>
      </c>
    </row>
    <row r="66" spans="1:6">
      <c r="B66" s="7">
        <v>3</v>
      </c>
      <c r="C66" s="2">
        <v>9</v>
      </c>
      <c r="D66" s="2">
        <v>3</v>
      </c>
      <c r="E66" s="2">
        <v>6</v>
      </c>
      <c r="F66" s="2">
        <v>18</v>
      </c>
    </row>
    <row r="67" spans="1:6">
      <c r="B67" s="7">
        <v>4</v>
      </c>
      <c r="C67" s="2">
        <v>3</v>
      </c>
      <c r="D67" s="2">
        <v>3</v>
      </c>
      <c r="E67" s="2">
        <v>10</v>
      </c>
      <c r="F67" s="2">
        <v>16</v>
      </c>
    </row>
    <row r="68" spans="1:6">
      <c r="B68" s="7">
        <v>5</v>
      </c>
      <c r="C68" s="2">
        <v>21</v>
      </c>
      <c r="D68" s="2">
        <v>24</v>
      </c>
      <c r="E68" s="2">
        <v>21</v>
      </c>
      <c r="F68" s="2">
        <v>66</v>
      </c>
    </row>
    <row r="69" spans="1:6">
      <c r="B69" s="7">
        <v>6</v>
      </c>
      <c r="C69" s="2">
        <v>5</v>
      </c>
      <c r="D69" s="2">
        <v>-25</v>
      </c>
      <c r="E69" s="2">
        <v>9</v>
      </c>
      <c r="F69" s="2">
        <v>-11</v>
      </c>
    </row>
    <row r="70" spans="1:6">
      <c r="B70" s="7">
        <v>7</v>
      </c>
      <c r="C70" s="2">
        <v>38</v>
      </c>
      <c r="D70" s="2">
        <v>12</v>
      </c>
      <c r="E70" s="2">
        <v>11</v>
      </c>
      <c r="F70" s="2">
        <v>61</v>
      </c>
    </row>
    <row r="71" spans="1:6">
      <c r="B71" s="7">
        <v>8</v>
      </c>
      <c r="C71" s="2">
        <v>26</v>
      </c>
      <c r="D71" s="2">
        <v>-111</v>
      </c>
      <c r="E71" s="2">
        <v>5</v>
      </c>
      <c r="F71" s="2">
        <v>-80</v>
      </c>
    </row>
    <row r="72" spans="1:6">
      <c r="B72" s="7">
        <v>9</v>
      </c>
      <c r="C72" s="2">
        <v>36</v>
      </c>
      <c r="D72" s="2">
        <v>-65</v>
      </c>
      <c r="E72" s="2">
        <v>22</v>
      </c>
      <c r="F72" s="2">
        <v>-7</v>
      </c>
    </row>
    <row r="73" spans="1:6">
      <c r="B73" s="7">
        <v>10</v>
      </c>
      <c r="C73" s="2">
        <v>28</v>
      </c>
      <c r="D73" s="2">
        <v>3</v>
      </c>
      <c r="E73" s="2">
        <v>23</v>
      </c>
      <c r="F73" s="2">
        <v>54</v>
      </c>
    </row>
    <row r="74" spans="1:6">
      <c r="B74" s="7">
        <v>11</v>
      </c>
      <c r="C74" s="2">
        <v>16</v>
      </c>
      <c r="D74" s="2">
        <v>-21</v>
      </c>
      <c r="E74" s="2">
        <v>7</v>
      </c>
      <c r="F74" s="2">
        <v>2</v>
      </c>
    </row>
    <row r="75" spans="1:6">
      <c r="B75" s="7">
        <v>12</v>
      </c>
      <c r="C75" s="2">
        <v>15</v>
      </c>
      <c r="D75" s="2">
        <v>-34</v>
      </c>
      <c r="E75" s="2">
        <v>4</v>
      </c>
      <c r="F75" s="2">
        <v>-15</v>
      </c>
    </row>
    <row r="76" spans="1:6">
      <c r="A76">
        <v>2013</v>
      </c>
      <c r="B76" s="7">
        <v>1</v>
      </c>
      <c r="C76" s="2">
        <v>5</v>
      </c>
      <c r="D76" s="2">
        <v>-9</v>
      </c>
      <c r="E76" s="2">
        <v>46</v>
      </c>
      <c r="F76" s="2">
        <v>42</v>
      </c>
    </row>
    <row r="77" spans="1:6">
      <c r="B77" s="7">
        <v>2</v>
      </c>
      <c r="C77" s="2">
        <v>9</v>
      </c>
      <c r="D77" s="2">
        <v>-27</v>
      </c>
      <c r="E77" s="2">
        <v>6</v>
      </c>
      <c r="F77" s="2">
        <v>-12</v>
      </c>
    </row>
    <row r="78" spans="1:6">
      <c r="B78" s="7">
        <v>3</v>
      </c>
      <c r="C78" s="2">
        <v>5</v>
      </c>
      <c r="D78" s="2">
        <v>-23</v>
      </c>
      <c r="E78" s="2">
        <v>6</v>
      </c>
      <c r="F78" s="2">
        <v>-12</v>
      </c>
    </row>
    <row r="79" spans="1:6">
      <c r="B79" s="7">
        <v>4</v>
      </c>
      <c r="C79" s="2">
        <v>-2</v>
      </c>
      <c r="D79" s="2">
        <v>0</v>
      </c>
      <c r="E79" s="2">
        <v>21</v>
      </c>
      <c r="F79" s="2">
        <v>19</v>
      </c>
    </row>
    <row r="80" spans="1:6">
      <c r="B80" s="7">
        <v>5</v>
      </c>
      <c r="C80" s="2">
        <v>19</v>
      </c>
      <c r="D80" s="2">
        <v>-7</v>
      </c>
      <c r="E80" s="2">
        <v>21</v>
      </c>
      <c r="F80" s="2">
        <v>33</v>
      </c>
    </row>
    <row r="81" spans="1:11">
      <c r="B81" s="7">
        <v>6</v>
      </c>
      <c r="C81" s="2">
        <v>32</v>
      </c>
      <c r="D81" s="2">
        <v>-9</v>
      </c>
      <c r="E81" s="2">
        <v>-1</v>
      </c>
      <c r="F81" s="2">
        <v>22</v>
      </c>
    </row>
    <row r="82" spans="1:11">
      <c r="B82" s="7">
        <v>7</v>
      </c>
      <c r="C82" s="2">
        <v>34</v>
      </c>
      <c r="D82" s="2">
        <v>-25</v>
      </c>
      <c r="E82" s="2">
        <v>0</v>
      </c>
      <c r="F82" s="2">
        <v>9</v>
      </c>
    </row>
    <row r="83" spans="1:11">
      <c r="B83" s="7">
        <v>8</v>
      </c>
      <c r="C83" s="2">
        <v>32</v>
      </c>
      <c r="D83" s="2">
        <v>-57</v>
      </c>
      <c r="E83" s="2">
        <v>-4</v>
      </c>
      <c r="F83" s="2">
        <v>-29</v>
      </c>
    </row>
    <row r="84" spans="1:11">
      <c r="B84" s="7">
        <v>9</v>
      </c>
      <c r="C84" s="2">
        <v>28</v>
      </c>
      <c r="D84" s="2">
        <v>-90</v>
      </c>
      <c r="E84" s="2">
        <v>7</v>
      </c>
      <c r="F84" s="2">
        <v>-55</v>
      </c>
    </row>
    <row r="85" spans="1:11">
      <c r="B85" s="7">
        <v>10</v>
      </c>
      <c r="C85" s="2">
        <v>15</v>
      </c>
      <c r="D85" s="2">
        <v>-35</v>
      </c>
      <c r="E85" s="2">
        <v>9</v>
      </c>
      <c r="F85" s="2">
        <v>-11</v>
      </c>
    </row>
    <row r="86" spans="1:11">
      <c r="B86" s="7">
        <v>11</v>
      </c>
      <c r="C86" s="2">
        <v>19</v>
      </c>
      <c r="D86" s="2">
        <v>-10</v>
      </c>
      <c r="E86" s="2">
        <v>7</v>
      </c>
      <c r="F86" s="2">
        <v>16</v>
      </c>
    </row>
    <row r="87" spans="1:11">
      <c r="B87" s="7">
        <v>12</v>
      </c>
      <c r="C87" s="2">
        <v>8</v>
      </c>
      <c r="D87" s="2">
        <v>11</v>
      </c>
      <c r="E87" s="2">
        <v>16</v>
      </c>
      <c r="F87" s="2">
        <v>35</v>
      </c>
    </row>
    <row r="88" spans="1:11">
      <c r="A88">
        <v>2014</v>
      </c>
      <c r="B88" s="7">
        <v>1</v>
      </c>
      <c r="C88" s="2">
        <v>18</v>
      </c>
      <c r="D88" s="2">
        <v>-13</v>
      </c>
      <c r="E88" s="2">
        <v>34</v>
      </c>
      <c r="F88" s="2">
        <v>39</v>
      </c>
      <c r="H88" s="2"/>
      <c r="I88" s="2"/>
      <c r="J88" s="2"/>
      <c r="K88" s="2"/>
    </row>
    <row r="89" spans="1:11">
      <c r="B89" s="7">
        <v>2</v>
      </c>
      <c r="C89" s="2">
        <v>5</v>
      </c>
      <c r="D89" s="2">
        <v>32</v>
      </c>
      <c r="E89" s="2">
        <v>8</v>
      </c>
      <c r="F89" s="2">
        <v>45</v>
      </c>
      <c r="H89" s="2"/>
      <c r="I89" s="2"/>
      <c r="J89" s="2"/>
      <c r="K89" s="2"/>
    </row>
    <row r="90" spans="1:11">
      <c r="B90" s="7">
        <v>3</v>
      </c>
      <c r="C90" s="2">
        <v>27</v>
      </c>
      <c r="D90" s="2">
        <v>-4</v>
      </c>
      <c r="E90" s="2">
        <v>14</v>
      </c>
      <c r="F90" s="2">
        <v>37</v>
      </c>
      <c r="H90" s="2"/>
      <c r="I90" s="2"/>
      <c r="J90" s="2"/>
      <c r="K90" s="2"/>
    </row>
    <row r="91" spans="1:11">
      <c r="B91" s="7">
        <v>4</v>
      </c>
      <c r="C91" s="2">
        <v>26</v>
      </c>
      <c r="D91" s="2">
        <v>14</v>
      </c>
      <c r="E91" s="2">
        <v>8</v>
      </c>
      <c r="F91" s="2">
        <v>48</v>
      </c>
      <c r="H91" s="2"/>
      <c r="I91" s="2"/>
      <c r="J91" s="2"/>
      <c r="K91" s="2"/>
    </row>
    <row r="92" spans="1:11">
      <c r="B92" s="7">
        <v>5</v>
      </c>
      <c r="C92" s="2">
        <v>31</v>
      </c>
      <c r="D92" s="2">
        <v>4</v>
      </c>
      <c r="E92" s="2">
        <v>11</v>
      </c>
      <c r="F92" s="2">
        <v>46</v>
      </c>
      <c r="H92" s="2"/>
      <c r="I92" s="2"/>
      <c r="J92" s="2"/>
      <c r="K92" s="2"/>
    </row>
    <row r="93" spans="1:11">
      <c r="B93" s="7">
        <v>6</v>
      </c>
      <c r="C93" s="2">
        <v>35</v>
      </c>
      <c r="D93" s="2">
        <v>-13</v>
      </c>
      <c r="E93" s="2">
        <v>20</v>
      </c>
      <c r="F93" s="2">
        <v>42</v>
      </c>
      <c r="H93" s="2"/>
      <c r="I93" s="2"/>
      <c r="J93" s="2"/>
      <c r="K93" s="2"/>
    </row>
    <row r="94" spans="1:11">
      <c r="B94" s="7">
        <v>7</v>
      </c>
      <c r="C94" s="2">
        <v>21</v>
      </c>
      <c r="D94" s="2">
        <v>-33</v>
      </c>
      <c r="E94" s="2">
        <v>14</v>
      </c>
      <c r="F94" s="2">
        <v>2</v>
      </c>
      <c r="H94" s="2"/>
      <c r="I94" s="2"/>
      <c r="J94" s="2"/>
      <c r="K94" s="2"/>
    </row>
    <row r="95" spans="1:11">
      <c r="B95" s="7">
        <v>8</v>
      </c>
      <c r="C95" s="2">
        <v>-2</v>
      </c>
      <c r="D95" s="2">
        <v>-112</v>
      </c>
      <c r="E95" s="2">
        <v>10</v>
      </c>
      <c r="F95" s="2">
        <v>-104</v>
      </c>
      <c r="H95" s="2"/>
      <c r="I95" s="2"/>
      <c r="J95" s="2"/>
      <c r="K95" s="2"/>
    </row>
    <row r="96" spans="1:11">
      <c r="B96" s="7">
        <v>9</v>
      </c>
      <c r="C96" s="2">
        <v>24</v>
      </c>
      <c r="D96" s="2">
        <v>-43</v>
      </c>
      <c r="E96" s="2">
        <v>7</v>
      </c>
      <c r="F96" s="2">
        <v>-12</v>
      </c>
    </row>
    <row r="97" spans="2:6">
      <c r="B97" s="7">
        <v>10</v>
      </c>
      <c r="C97" s="2">
        <v>27</v>
      </c>
      <c r="D97" s="2">
        <v>-37</v>
      </c>
      <c r="E97" s="2">
        <v>16</v>
      </c>
      <c r="F97" s="2">
        <v>6</v>
      </c>
    </row>
    <row r="98" spans="2:6">
      <c r="B98" s="7">
        <v>11</v>
      </c>
      <c r="C98" s="2">
        <v>3</v>
      </c>
      <c r="D98" s="2">
        <v>-19</v>
      </c>
      <c r="E98" s="2">
        <v>6</v>
      </c>
      <c r="F98" s="2">
        <v>-10</v>
      </c>
    </row>
    <row r="99" spans="2:6">
      <c r="B99" s="7">
        <v>12</v>
      </c>
      <c r="C99" s="2">
        <v>14</v>
      </c>
      <c r="D99" s="2">
        <v>-1</v>
      </c>
      <c r="E99" s="2">
        <v>26</v>
      </c>
      <c r="F99" s="2">
        <v>39</v>
      </c>
    </row>
  </sheetData>
  <phoneticPr fontId="11" type="noConversion"/>
  <pageMargins left="0.75" right="0.75" top="1" bottom="1" header="0.4921259845" footer="0.492125984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T99"/>
  <sheetViews>
    <sheetView workbookViewId="0">
      <selection activeCell="S21" sqref="S21"/>
    </sheetView>
  </sheetViews>
  <sheetFormatPr defaultRowHeight="12.75"/>
  <cols>
    <col min="2" max="2" width="6.5703125" customWidth="1"/>
    <col min="7" max="7" width="5.28515625" customWidth="1"/>
    <col min="13" max="13" width="8.28515625" customWidth="1"/>
    <col min="14" max="14" width="6.28515625" customWidth="1"/>
    <col min="15" max="15" width="24" customWidth="1"/>
  </cols>
  <sheetData>
    <row r="1" spans="1:20">
      <c r="A1" s="3" t="s">
        <v>84</v>
      </c>
    </row>
    <row r="3" spans="1:20">
      <c r="C3" s="1" t="s">
        <v>5</v>
      </c>
      <c r="D3" s="1" t="s">
        <v>0</v>
      </c>
      <c r="E3" s="8" t="s">
        <v>6</v>
      </c>
      <c r="F3" s="1" t="s">
        <v>2</v>
      </c>
      <c r="I3" s="1" t="s">
        <v>5</v>
      </c>
    </row>
    <row r="4" spans="1:20">
      <c r="A4">
        <v>2007</v>
      </c>
      <c r="B4" s="1">
        <v>1</v>
      </c>
      <c r="C4" s="2">
        <v>9</v>
      </c>
      <c r="D4" s="2">
        <v>63</v>
      </c>
      <c r="E4" s="2">
        <v>-1</v>
      </c>
      <c r="F4" s="2">
        <v>71</v>
      </c>
      <c r="H4" s="2"/>
      <c r="I4" s="2">
        <v>2010</v>
      </c>
      <c r="J4" s="2">
        <v>2011</v>
      </c>
      <c r="K4" s="2">
        <v>2012</v>
      </c>
      <c r="L4" s="2">
        <v>2013</v>
      </c>
      <c r="M4" s="2">
        <v>2014</v>
      </c>
      <c r="N4" s="2"/>
    </row>
    <row r="5" spans="1:20">
      <c r="B5" s="1">
        <v>2</v>
      </c>
      <c r="C5" s="2">
        <v>27</v>
      </c>
      <c r="D5" s="2">
        <v>-13</v>
      </c>
      <c r="E5" s="2">
        <v>-5</v>
      </c>
      <c r="F5" s="2">
        <v>9</v>
      </c>
      <c r="H5" s="4">
        <v>1</v>
      </c>
      <c r="I5" s="2">
        <f>C40</f>
        <v>32</v>
      </c>
      <c r="J5">
        <f>C52</f>
        <v>27</v>
      </c>
      <c r="K5">
        <f>C64</f>
        <v>32</v>
      </c>
      <c r="L5">
        <f>C76</f>
        <v>34</v>
      </c>
      <c r="M5">
        <f>C88</f>
        <v>15</v>
      </c>
    </row>
    <row r="6" spans="1:20">
      <c r="B6" s="1">
        <v>3</v>
      </c>
      <c r="C6" s="2">
        <v>1</v>
      </c>
      <c r="D6" s="2">
        <v>31</v>
      </c>
      <c r="E6" s="2">
        <v>60</v>
      </c>
      <c r="F6" s="2">
        <v>92</v>
      </c>
      <c r="H6" s="4">
        <v>2</v>
      </c>
      <c r="I6" s="2">
        <f t="shared" ref="I6:I16" si="0">C41</f>
        <v>1</v>
      </c>
      <c r="J6">
        <f t="shared" ref="J6:J16" si="1">C53</f>
        <v>38</v>
      </c>
      <c r="K6">
        <f t="shared" ref="K6:K16" si="2">C65</f>
        <v>15</v>
      </c>
      <c r="L6">
        <f t="shared" ref="L6:L16" si="3">C77</f>
        <v>-3</v>
      </c>
      <c r="M6">
        <f t="shared" ref="M6:M16" si="4">C89</f>
        <v>35</v>
      </c>
    </row>
    <row r="7" spans="1:20">
      <c r="B7" s="1">
        <v>4</v>
      </c>
      <c r="C7" s="2">
        <v>17</v>
      </c>
      <c r="D7" s="2">
        <v>-36</v>
      </c>
      <c r="E7" s="2">
        <v>36</v>
      </c>
      <c r="F7" s="2">
        <v>17</v>
      </c>
      <c r="H7" s="4">
        <v>3</v>
      </c>
      <c r="I7" s="2">
        <f t="shared" si="0"/>
        <v>39</v>
      </c>
      <c r="J7">
        <f t="shared" si="1"/>
        <v>19</v>
      </c>
      <c r="K7">
        <f t="shared" si="2"/>
        <v>12</v>
      </c>
      <c r="L7">
        <f t="shared" si="3"/>
        <v>9</v>
      </c>
      <c r="M7">
        <f t="shared" si="4"/>
        <v>46</v>
      </c>
    </row>
    <row r="8" spans="1:20">
      <c r="B8" s="1">
        <v>5</v>
      </c>
      <c r="C8" s="2">
        <v>26</v>
      </c>
      <c r="D8" s="2">
        <v>-112</v>
      </c>
      <c r="E8" s="2">
        <v>66</v>
      </c>
      <c r="F8" s="2">
        <v>-20</v>
      </c>
      <c r="H8" s="4">
        <v>4</v>
      </c>
      <c r="I8" s="2">
        <f t="shared" si="0"/>
        <v>26</v>
      </c>
      <c r="J8">
        <f t="shared" si="1"/>
        <v>40</v>
      </c>
      <c r="K8">
        <f t="shared" si="2"/>
        <v>17</v>
      </c>
      <c r="L8">
        <f t="shared" si="3"/>
        <v>17</v>
      </c>
      <c r="M8">
        <f t="shared" si="4"/>
        <v>34</v>
      </c>
    </row>
    <row r="9" spans="1:20">
      <c r="B9" s="1">
        <v>6</v>
      </c>
      <c r="C9" s="2">
        <v>32</v>
      </c>
      <c r="D9" s="2">
        <v>-60</v>
      </c>
      <c r="E9" s="2">
        <v>27</v>
      </c>
      <c r="F9" s="2">
        <v>-1</v>
      </c>
      <c r="H9" s="4">
        <v>5</v>
      </c>
      <c r="I9" s="2">
        <f t="shared" si="0"/>
        <v>16</v>
      </c>
      <c r="J9">
        <f t="shared" si="1"/>
        <v>56</v>
      </c>
      <c r="K9">
        <f t="shared" si="2"/>
        <v>30</v>
      </c>
      <c r="L9">
        <f t="shared" si="3"/>
        <v>19</v>
      </c>
      <c r="M9">
        <f t="shared" si="4"/>
        <v>25</v>
      </c>
    </row>
    <row r="10" spans="1:20">
      <c r="B10" s="1">
        <v>7</v>
      </c>
      <c r="C10" s="2">
        <v>25</v>
      </c>
      <c r="D10" s="2">
        <v>-32</v>
      </c>
      <c r="E10" s="2">
        <v>6</v>
      </c>
      <c r="F10" s="2">
        <v>-1</v>
      </c>
      <c r="H10" s="4">
        <v>6</v>
      </c>
      <c r="I10" s="2">
        <f t="shared" si="0"/>
        <v>53</v>
      </c>
      <c r="J10">
        <f t="shared" si="1"/>
        <v>33</v>
      </c>
      <c r="K10">
        <f t="shared" si="2"/>
        <v>38</v>
      </c>
      <c r="L10">
        <f t="shared" si="3"/>
        <v>48</v>
      </c>
      <c r="M10">
        <f t="shared" si="4"/>
        <v>15</v>
      </c>
    </row>
    <row r="11" spans="1:20">
      <c r="B11" s="1">
        <v>8</v>
      </c>
      <c r="C11" s="2">
        <v>37</v>
      </c>
      <c r="D11" s="2">
        <v>154</v>
      </c>
      <c r="E11" s="2">
        <v>50</v>
      </c>
      <c r="F11" s="2">
        <v>241</v>
      </c>
      <c r="H11" s="4">
        <v>7</v>
      </c>
      <c r="I11" s="2">
        <f>C46</f>
        <v>46</v>
      </c>
      <c r="J11">
        <f t="shared" si="1"/>
        <v>24</v>
      </c>
      <c r="K11">
        <f t="shared" si="2"/>
        <v>21</v>
      </c>
      <c r="L11">
        <f t="shared" si="3"/>
        <v>49</v>
      </c>
      <c r="M11">
        <f t="shared" si="4"/>
        <v>27</v>
      </c>
    </row>
    <row r="12" spans="1:20">
      <c r="B12" s="1">
        <v>9</v>
      </c>
      <c r="C12" s="2">
        <v>14</v>
      </c>
      <c r="D12" s="2">
        <v>44</v>
      </c>
      <c r="E12" s="2">
        <v>107</v>
      </c>
      <c r="F12" s="2">
        <v>165</v>
      </c>
      <c r="H12" s="4">
        <v>8</v>
      </c>
      <c r="I12" s="2">
        <f t="shared" si="0"/>
        <v>67</v>
      </c>
      <c r="J12">
        <f t="shared" si="1"/>
        <v>19</v>
      </c>
      <c r="K12">
        <f t="shared" si="2"/>
        <v>70</v>
      </c>
      <c r="L12">
        <f t="shared" si="3"/>
        <v>33</v>
      </c>
      <c r="M12">
        <f t="shared" si="4"/>
        <v>45</v>
      </c>
      <c r="O12" s="2"/>
      <c r="P12" s="2">
        <v>2010</v>
      </c>
      <c r="Q12" s="2">
        <v>2011</v>
      </c>
      <c r="R12">
        <v>2012</v>
      </c>
      <c r="S12" s="2">
        <v>2013</v>
      </c>
      <c r="T12" s="2">
        <v>2014</v>
      </c>
    </row>
    <row r="13" spans="1:20">
      <c r="B13" s="1">
        <v>10</v>
      </c>
      <c r="C13" s="2">
        <v>29</v>
      </c>
      <c r="D13" s="2">
        <v>34</v>
      </c>
      <c r="E13" s="2">
        <v>45</v>
      </c>
      <c r="F13" s="2">
        <v>108</v>
      </c>
      <c r="H13" s="4">
        <v>9</v>
      </c>
      <c r="I13" s="2">
        <f t="shared" si="0"/>
        <v>60</v>
      </c>
      <c r="J13">
        <f t="shared" si="1"/>
        <v>34</v>
      </c>
      <c r="K13">
        <f t="shared" si="2"/>
        <v>13</v>
      </c>
      <c r="L13">
        <f t="shared" si="3"/>
        <v>49</v>
      </c>
      <c r="M13">
        <f t="shared" si="4"/>
        <v>39</v>
      </c>
      <c r="O13" s="1" t="s">
        <v>5</v>
      </c>
      <c r="P13" s="2">
        <f>I5+I6+I7+I8+I9+I10+I11+I12+I13+I14+I15+I16</f>
        <v>408</v>
      </c>
      <c r="Q13" s="2">
        <f t="shared" ref="Q13:T13" si="5">J5+J6+J7+J8+J9+J10+J11+J12+J13+J14+J15+J16</f>
        <v>333</v>
      </c>
      <c r="R13" s="2">
        <f t="shared" si="5"/>
        <v>307</v>
      </c>
      <c r="S13" s="2">
        <f t="shared" si="5"/>
        <v>276</v>
      </c>
      <c r="T13" s="2">
        <f t="shared" si="5"/>
        <v>322</v>
      </c>
    </row>
    <row r="14" spans="1:20">
      <c r="B14" s="1">
        <v>11</v>
      </c>
      <c r="C14" s="2">
        <v>24</v>
      </c>
      <c r="D14" s="2">
        <v>-38</v>
      </c>
      <c r="E14" s="2">
        <v>48</v>
      </c>
      <c r="F14" s="2">
        <v>34</v>
      </c>
      <c r="H14" s="4">
        <v>10</v>
      </c>
      <c r="I14" s="2">
        <f>C49</f>
        <v>28</v>
      </c>
      <c r="J14">
        <f t="shared" si="1"/>
        <v>-3</v>
      </c>
      <c r="K14">
        <f t="shared" si="2"/>
        <v>48</v>
      </c>
      <c r="L14">
        <f t="shared" si="3"/>
        <v>23</v>
      </c>
      <c r="M14">
        <f t="shared" si="4"/>
        <v>16</v>
      </c>
      <c r="O14" s="1" t="s">
        <v>0</v>
      </c>
      <c r="P14" s="2">
        <f>I21+I22+I23+I24+I25+I26+I27+I28+I29+I30+I31+I32</f>
        <v>21</v>
      </c>
      <c r="Q14" s="2">
        <f t="shared" ref="Q14:T14" si="6">J21+J22+J23+J24+J25+J26+J27+J28+J29+J30+J31+J32</f>
        <v>286</v>
      </c>
      <c r="R14" s="2">
        <f t="shared" si="6"/>
        <v>-49</v>
      </c>
      <c r="S14" s="2">
        <f t="shared" si="6"/>
        <v>-135</v>
      </c>
      <c r="T14" s="2">
        <f t="shared" si="6"/>
        <v>-54</v>
      </c>
    </row>
    <row r="15" spans="1:20">
      <c r="B15" s="1">
        <v>12</v>
      </c>
      <c r="C15" s="2">
        <v>32</v>
      </c>
      <c r="D15" s="2">
        <v>-51</v>
      </c>
      <c r="E15" s="2">
        <v>41</v>
      </c>
      <c r="F15" s="2">
        <v>22</v>
      </c>
      <c r="H15" s="4">
        <v>11</v>
      </c>
      <c r="I15" s="2">
        <f t="shared" si="0"/>
        <v>34</v>
      </c>
      <c r="J15">
        <f t="shared" si="1"/>
        <v>30</v>
      </c>
      <c r="K15">
        <f t="shared" si="2"/>
        <v>13</v>
      </c>
      <c r="L15">
        <f t="shared" si="3"/>
        <v>5</v>
      </c>
      <c r="M15">
        <f t="shared" si="4"/>
        <v>12</v>
      </c>
      <c r="O15" s="1" t="s">
        <v>6</v>
      </c>
      <c r="P15" s="2">
        <f>I37+I38+I39+I40+I41+I42+I43+I44+I45+I46+I47+I48</f>
        <v>398</v>
      </c>
      <c r="Q15" s="2">
        <f t="shared" ref="Q15:T15" si="7">J37+J38+J39+J40+J41+J42+J43+J44+J45+J46+J47+J48</f>
        <v>504</v>
      </c>
      <c r="R15" s="2">
        <f t="shared" si="7"/>
        <v>294</v>
      </c>
      <c r="S15" s="2">
        <f t="shared" si="7"/>
        <v>613</v>
      </c>
      <c r="T15" s="2">
        <f t="shared" si="7"/>
        <v>618</v>
      </c>
    </row>
    <row r="16" spans="1:20">
      <c r="A16">
        <v>2008</v>
      </c>
      <c r="B16" s="1">
        <v>1</v>
      </c>
      <c r="C16" s="2">
        <v>40</v>
      </c>
      <c r="D16" s="2">
        <v>20</v>
      </c>
      <c r="E16" s="2">
        <v>55</v>
      </c>
      <c r="F16" s="2">
        <v>115</v>
      </c>
      <c r="H16" s="4">
        <v>12</v>
      </c>
      <c r="I16" s="2">
        <f t="shared" si="0"/>
        <v>6</v>
      </c>
      <c r="J16">
        <f t="shared" si="1"/>
        <v>16</v>
      </c>
      <c r="K16">
        <f t="shared" si="2"/>
        <v>-2</v>
      </c>
      <c r="L16">
        <f t="shared" si="3"/>
        <v>-7</v>
      </c>
      <c r="M16">
        <f t="shared" si="4"/>
        <v>13</v>
      </c>
      <c r="O16" s="1" t="s">
        <v>7</v>
      </c>
      <c r="P16" s="2">
        <f>I54+I55+I56+I57+I58+I59+I60+I61+I62+I63+I64+I65</f>
        <v>827</v>
      </c>
      <c r="Q16" s="2">
        <f t="shared" ref="Q16:T16" si="8">J54+J55+J56+J57+J58+J59+J60+J61+J62+J63+J64+J65</f>
        <v>1123</v>
      </c>
      <c r="R16" s="2">
        <f t="shared" si="8"/>
        <v>552</v>
      </c>
      <c r="S16" s="2">
        <f t="shared" si="8"/>
        <v>754</v>
      </c>
      <c r="T16" s="2">
        <f t="shared" si="8"/>
        <v>886</v>
      </c>
    </row>
    <row r="17" spans="1:14">
      <c r="B17" s="1">
        <v>2</v>
      </c>
      <c r="C17" s="2">
        <v>11</v>
      </c>
      <c r="D17" s="2">
        <v>-88</v>
      </c>
      <c r="E17" s="2">
        <v>24</v>
      </c>
      <c r="F17" s="2">
        <v>-53</v>
      </c>
    </row>
    <row r="18" spans="1:14">
      <c r="B18" s="1">
        <v>3</v>
      </c>
      <c r="C18" s="2">
        <v>-14</v>
      </c>
      <c r="D18" s="2">
        <v>5</v>
      </c>
      <c r="E18" s="2">
        <v>105</v>
      </c>
      <c r="F18" s="2">
        <v>96</v>
      </c>
    </row>
    <row r="19" spans="1:14">
      <c r="B19" s="1">
        <v>4</v>
      </c>
      <c r="C19" s="2">
        <v>23</v>
      </c>
      <c r="D19" s="2">
        <v>-98</v>
      </c>
      <c r="E19" s="2">
        <v>46</v>
      </c>
      <c r="F19" s="2">
        <v>-29</v>
      </c>
      <c r="I19" s="1" t="s">
        <v>0</v>
      </c>
    </row>
    <row r="20" spans="1:14">
      <c r="B20" s="1">
        <v>5</v>
      </c>
      <c r="C20" s="2">
        <v>11</v>
      </c>
      <c r="D20" s="2">
        <v>-149</v>
      </c>
      <c r="E20" s="2">
        <v>62</v>
      </c>
      <c r="F20" s="2">
        <v>-76</v>
      </c>
      <c r="H20" s="2"/>
      <c r="I20" s="2">
        <v>2010</v>
      </c>
      <c r="J20" s="2">
        <v>2011</v>
      </c>
      <c r="K20" s="2">
        <v>2012</v>
      </c>
      <c r="L20" s="2">
        <v>2013</v>
      </c>
      <c r="M20" s="2">
        <v>2014</v>
      </c>
      <c r="N20" s="2"/>
    </row>
    <row r="21" spans="1:14">
      <c r="B21" s="1">
        <v>6</v>
      </c>
      <c r="C21" s="2">
        <v>40</v>
      </c>
      <c r="D21" s="2">
        <v>-116</v>
      </c>
      <c r="E21" s="2">
        <v>74</v>
      </c>
      <c r="F21" s="2">
        <v>-2</v>
      </c>
      <c r="H21" s="4">
        <v>1</v>
      </c>
      <c r="I21" s="2">
        <f>D40</f>
        <v>8</v>
      </c>
      <c r="J21">
        <f>D52</f>
        <v>85</v>
      </c>
      <c r="K21">
        <f>D64</f>
        <v>4</v>
      </c>
      <c r="L21">
        <f>D76</f>
        <v>8</v>
      </c>
      <c r="M21">
        <f>D88</f>
        <v>9</v>
      </c>
    </row>
    <row r="22" spans="1:14">
      <c r="B22" s="1">
        <v>7</v>
      </c>
      <c r="C22" s="2">
        <v>40</v>
      </c>
      <c r="D22" s="2">
        <v>35</v>
      </c>
      <c r="E22" s="2">
        <v>18</v>
      </c>
      <c r="F22" s="2">
        <v>93</v>
      </c>
      <c r="H22" s="4">
        <v>2</v>
      </c>
      <c r="I22" s="2">
        <f t="shared" ref="I22:I32" si="9">D41</f>
        <v>-4</v>
      </c>
      <c r="J22">
        <f t="shared" ref="J22:J32" si="10">D53</f>
        <v>-34</v>
      </c>
      <c r="K22">
        <f t="shared" ref="K22:K32" si="11">D65</f>
        <v>-5</v>
      </c>
      <c r="L22">
        <f t="shared" ref="L22:L32" si="12">D77</f>
        <v>-2</v>
      </c>
      <c r="M22">
        <f t="shared" ref="M22:M32" si="13">D89</f>
        <v>-30</v>
      </c>
    </row>
    <row r="23" spans="1:14">
      <c r="B23" s="1">
        <v>8</v>
      </c>
      <c r="C23" s="2">
        <v>36</v>
      </c>
      <c r="D23" s="2">
        <v>204</v>
      </c>
      <c r="E23" s="2">
        <v>57</v>
      </c>
      <c r="F23" s="2">
        <v>297</v>
      </c>
      <c r="H23" s="4">
        <v>3</v>
      </c>
      <c r="I23" s="2">
        <f t="shared" si="9"/>
        <v>-10</v>
      </c>
      <c r="J23">
        <f t="shared" si="10"/>
        <v>-21</v>
      </c>
      <c r="K23">
        <f t="shared" si="11"/>
        <v>-36</v>
      </c>
      <c r="L23">
        <f t="shared" si="12"/>
        <v>-65</v>
      </c>
      <c r="M23">
        <f t="shared" si="13"/>
        <v>-16</v>
      </c>
    </row>
    <row r="24" spans="1:14">
      <c r="B24" s="1">
        <v>9</v>
      </c>
      <c r="C24" s="2">
        <v>45</v>
      </c>
      <c r="D24" s="2">
        <v>35</v>
      </c>
      <c r="E24" s="2">
        <v>77</v>
      </c>
      <c r="F24" s="2">
        <v>157</v>
      </c>
      <c r="H24" s="4">
        <v>4</v>
      </c>
      <c r="I24" s="2">
        <f t="shared" si="9"/>
        <v>-89</v>
      </c>
      <c r="J24">
        <f t="shared" si="10"/>
        <v>-92</v>
      </c>
      <c r="K24">
        <f t="shared" si="11"/>
        <v>-81</v>
      </c>
      <c r="L24">
        <f t="shared" si="12"/>
        <v>-75</v>
      </c>
      <c r="M24">
        <f t="shared" si="13"/>
        <v>-182</v>
      </c>
    </row>
    <row r="25" spans="1:14">
      <c r="B25" s="1">
        <v>10</v>
      </c>
      <c r="C25" s="2">
        <v>44</v>
      </c>
      <c r="D25" s="2">
        <v>-1</v>
      </c>
      <c r="E25" s="2">
        <v>45</v>
      </c>
      <c r="F25" s="2">
        <v>88</v>
      </c>
      <c r="H25" s="4">
        <v>5</v>
      </c>
      <c r="I25" s="2">
        <f t="shared" si="9"/>
        <v>-124</v>
      </c>
      <c r="J25">
        <f t="shared" si="10"/>
        <v>-192</v>
      </c>
      <c r="K25">
        <f t="shared" si="11"/>
        <v>-177</v>
      </c>
      <c r="L25">
        <f t="shared" si="12"/>
        <v>-191</v>
      </c>
      <c r="M25">
        <f t="shared" si="13"/>
        <v>-191</v>
      </c>
    </row>
    <row r="26" spans="1:14">
      <c r="B26" s="1">
        <v>11</v>
      </c>
      <c r="C26" s="2">
        <v>15</v>
      </c>
      <c r="D26" s="2">
        <v>9</v>
      </c>
      <c r="E26" s="2">
        <v>35</v>
      </c>
      <c r="F26" s="2">
        <v>59</v>
      </c>
      <c r="H26" s="4">
        <v>6</v>
      </c>
      <c r="I26" s="2">
        <f t="shared" si="9"/>
        <v>-104</v>
      </c>
      <c r="J26">
        <f t="shared" si="10"/>
        <v>-50</v>
      </c>
      <c r="K26">
        <f t="shared" si="11"/>
        <v>-77</v>
      </c>
      <c r="L26">
        <f t="shared" si="12"/>
        <v>-100</v>
      </c>
      <c r="M26">
        <f t="shared" si="13"/>
        <v>-163</v>
      </c>
    </row>
    <row r="27" spans="1:14">
      <c r="B27" s="1">
        <v>12</v>
      </c>
      <c r="C27" s="2">
        <v>9</v>
      </c>
      <c r="D27" s="2">
        <v>-39</v>
      </c>
      <c r="E27" s="2">
        <v>26</v>
      </c>
      <c r="F27" s="2">
        <v>-4</v>
      </c>
      <c r="H27" s="4">
        <v>7</v>
      </c>
      <c r="I27" s="2">
        <f t="shared" si="9"/>
        <v>-6</v>
      </c>
      <c r="J27">
        <f t="shared" si="10"/>
        <v>-15</v>
      </c>
      <c r="K27">
        <f t="shared" si="11"/>
        <v>-73</v>
      </c>
      <c r="L27">
        <f t="shared" si="12"/>
        <v>29</v>
      </c>
      <c r="M27">
        <f t="shared" si="13"/>
        <v>-51</v>
      </c>
    </row>
    <row r="28" spans="1:14">
      <c r="A28">
        <v>2009</v>
      </c>
      <c r="B28" s="7">
        <v>1</v>
      </c>
      <c r="C28" s="2">
        <v>8</v>
      </c>
      <c r="D28" s="2">
        <v>69</v>
      </c>
      <c r="E28" s="2">
        <v>22</v>
      </c>
      <c r="F28" s="2">
        <v>99</v>
      </c>
      <c r="H28" s="4">
        <v>8</v>
      </c>
      <c r="I28" s="2">
        <f t="shared" si="9"/>
        <v>256</v>
      </c>
      <c r="J28">
        <f t="shared" si="10"/>
        <v>390</v>
      </c>
      <c r="K28">
        <f t="shared" si="11"/>
        <v>317</v>
      </c>
      <c r="L28">
        <f t="shared" si="12"/>
        <v>280</v>
      </c>
      <c r="M28">
        <f t="shared" si="13"/>
        <v>523</v>
      </c>
    </row>
    <row r="29" spans="1:14">
      <c r="B29" s="7">
        <v>2</v>
      </c>
      <c r="C29" s="2">
        <v>35</v>
      </c>
      <c r="D29" s="2">
        <v>22</v>
      </c>
      <c r="E29" s="2">
        <v>15</v>
      </c>
      <c r="F29" s="2">
        <v>72</v>
      </c>
      <c r="H29" s="4">
        <v>9</v>
      </c>
      <c r="I29" s="2">
        <f t="shared" si="9"/>
        <v>152</v>
      </c>
      <c r="J29">
        <f t="shared" si="10"/>
        <v>180</v>
      </c>
      <c r="K29">
        <f t="shared" si="11"/>
        <v>146</v>
      </c>
      <c r="L29">
        <f t="shared" si="12"/>
        <v>106</v>
      </c>
      <c r="M29">
        <f t="shared" si="13"/>
        <v>211</v>
      </c>
    </row>
    <row r="30" spans="1:14">
      <c r="B30" s="7">
        <v>3</v>
      </c>
      <c r="C30" s="2">
        <v>36</v>
      </c>
      <c r="D30" s="2">
        <v>-32</v>
      </c>
      <c r="E30" s="2">
        <v>38</v>
      </c>
      <c r="F30" s="2">
        <v>42</v>
      </c>
      <c r="H30" s="4">
        <v>10</v>
      </c>
      <c r="I30" s="2">
        <f t="shared" si="9"/>
        <v>-12</v>
      </c>
      <c r="J30">
        <f t="shared" si="10"/>
        <v>8</v>
      </c>
      <c r="K30">
        <f t="shared" si="11"/>
        <v>-3</v>
      </c>
      <c r="L30">
        <f t="shared" si="12"/>
        <v>-3</v>
      </c>
      <c r="M30">
        <f t="shared" si="13"/>
        <v>-42</v>
      </c>
    </row>
    <row r="31" spans="1:14">
      <c r="B31" s="7">
        <v>4</v>
      </c>
      <c r="C31" s="2">
        <v>24</v>
      </c>
      <c r="D31" s="2">
        <v>-64</v>
      </c>
      <c r="E31" s="2">
        <v>59</v>
      </c>
      <c r="F31" s="2">
        <v>19</v>
      </c>
      <c r="H31" s="4">
        <v>11</v>
      </c>
      <c r="I31" s="2">
        <f t="shared" si="9"/>
        <v>-22</v>
      </c>
      <c r="J31">
        <f t="shared" si="10"/>
        <v>30</v>
      </c>
      <c r="K31">
        <f t="shared" si="11"/>
        <v>-39</v>
      </c>
      <c r="L31">
        <f t="shared" si="12"/>
        <v>-34</v>
      </c>
      <c r="M31">
        <f t="shared" si="13"/>
        <v>-32</v>
      </c>
    </row>
    <row r="32" spans="1:14">
      <c r="B32" s="7">
        <v>5</v>
      </c>
      <c r="C32" s="2">
        <v>47</v>
      </c>
      <c r="D32" s="2">
        <v>-97</v>
      </c>
      <c r="E32" s="2">
        <v>28</v>
      </c>
      <c r="F32" s="2">
        <v>-22</v>
      </c>
      <c r="H32" s="4">
        <v>12</v>
      </c>
      <c r="I32" s="2">
        <f t="shared" si="9"/>
        <v>-24</v>
      </c>
      <c r="J32">
        <f t="shared" si="10"/>
        <v>-3</v>
      </c>
      <c r="K32">
        <f t="shared" si="11"/>
        <v>-25</v>
      </c>
      <c r="L32">
        <f t="shared" si="12"/>
        <v>-88</v>
      </c>
      <c r="M32">
        <f t="shared" si="13"/>
        <v>-90</v>
      </c>
    </row>
    <row r="33" spans="1:14">
      <c r="B33" s="7">
        <v>6</v>
      </c>
      <c r="C33" s="2">
        <v>33</v>
      </c>
      <c r="D33" s="2">
        <v>-23</v>
      </c>
      <c r="E33" s="2">
        <v>37</v>
      </c>
      <c r="F33" s="2">
        <v>47</v>
      </c>
    </row>
    <row r="34" spans="1:14">
      <c r="B34" s="7">
        <v>7</v>
      </c>
      <c r="C34" s="2">
        <v>37</v>
      </c>
      <c r="D34" s="2">
        <v>8</v>
      </c>
      <c r="E34" s="2">
        <v>48</v>
      </c>
      <c r="F34" s="2">
        <v>93</v>
      </c>
    </row>
    <row r="35" spans="1:14">
      <c r="B35" s="7">
        <v>8</v>
      </c>
      <c r="C35" s="2">
        <v>18</v>
      </c>
      <c r="D35" s="2">
        <v>252</v>
      </c>
      <c r="E35" s="2">
        <v>62</v>
      </c>
      <c r="F35" s="2">
        <v>332</v>
      </c>
      <c r="I35" s="1" t="s">
        <v>1</v>
      </c>
    </row>
    <row r="36" spans="1:14">
      <c r="B36" s="7">
        <v>9</v>
      </c>
      <c r="C36" s="2">
        <v>47</v>
      </c>
      <c r="D36" s="2">
        <v>55</v>
      </c>
      <c r="E36" s="2">
        <v>99</v>
      </c>
      <c r="F36" s="2">
        <v>201</v>
      </c>
      <c r="H36" s="2"/>
      <c r="I36" s="2">
        <v>2010</v>
      </c>
      <c r="J36" s="2">
        <v>2011</v>
      </c>
      <c r="K36" s="2">
        <v>2012</v>
      </c>
      <c r="L36" s="2">
        <v>2013</v>
      </c>
      <c r="M36" s="2">
        <v>2014</v>
      </c>
      <c r="N36" s="2"/>
    </row>
    <row r="37" spans="1:14">
      <c r="B37" s="7">
        <v>10</v>
      </c>
      <c r="C37" s="2">
        <v>37</v>
      </c>
      <c r="D37" s="2">
        <v>-5</v>
      </c>
      <c r="E37" s="2">
        <v>38</v>
      </c>
      <c r="F37" s="2">
        <v>70</v>
      </c>
      <c r="H37" s="4">
        <v>1</v>
      </c>
      <c r="I37" s="2">
        <f>E40</f>
        <v>8</v>
      </c>
      <c r="J37">
        <f>E52</f>
        <v>-2</v>
      </c>
      <c r="K37">
        <f>E64</f>
        <v>4</v>
      </c>
      <c r="L37">
        <f>E76</f>
        <v>59</v>
      </c>
      <c r="M37">
        <f>E88</f>
        <v>39</v>
      </c>
    </row>
    <row r="38" spans="1:14">
      <c r="B38" s="7">
        <v>11</v>
      </c>
      <c r="C38" s="2">
        <v>21</v>
      </c>
      <c r="D38" s="2">
        <v>-51</v>
      </c>
      <c r="E38" s="2">
        <v>31</v>
      </c>
      <c r="F38" s="2">
        <v>1</v>
      </c>
      <c r="H38" s="4">
        <v>2</v>
      </c>
      <c r="I38" s="2">
        <f t="shared" ref="I38:I48" si="14">E41</f>
        <v>8</v>
      </c>
      <c r="J38">
        <f t="shared" ref="J38:J48" si="15">E53</f>
        <v>35</v>
      </c>
      <c r="K38">
        <f t="shared" ref="K38:K48" si="16">E65</f>
        <v>41</v>
      </c>
      <c r="L38">
        <f t="shared" ref="L38:L48" si="17">E77</f>
        <v>32</v>
      </c>
      <c r="M38">
        <f t="shared" ref="M38:M48" si="18">E89</f>
        <v>28</v>
      </c>
    </row>
    <row r="39" spans="1:14">
      <c r="B39" s="7">
        <v>12</v>
      </c>
      <c r="C39" s="2">
        <v>25</v>
      </c>
      <c r="D39" s="2">
        <v>-58</v>
      </c>
      <c r="E39" s="2">
        <v>74</v>
      </c>
      <c r="F39" s="2">
        <v>41</v>
      </c>
      <c r="H39" s="4">
        <v>3</v>
      </c>
      <c r="I39" s="2">
        <f t="shared" si="14"/>
        <v>32</v>
      </c>
      <c r="J39">
        <f t="shared" si="15"/>
        <v>23</v>
      </c>
      <c r="K39">
        <f t="shared" si="16"/>
        <v>17</v>
      </c>
      <c r="L39">
        <f t="shared" si="17"/>
        <v>30</v>
      </c>
      <c r="M39">
        <f t="shared" si="18"/>
        <v>41</v>
      </c>
    </row>
    <row r="40" spans="1:14">
      <c r="A40">
        <v>2010</v>
      </c>
      <c r="B40" s="7">
        <v>1</v>
      </c>
      <c r="C40" s="2">
        <v>32</v>
      </c>
      <c r="D40" s="2">
        <v>8</v>
      </c>
      <c r="E40" s="2">
        <v>8</v>
      </c>
      <c r="F40" s="2">
        <v>48</v>
      </c>
      <c r="H40" s="4">
        <v>4</v>
      </c>
      <c r="I40" s="2">
        <f t="shared" si="14"/>
        <v>47</v>
      </c>
      <c r="J40">
        <f t="shared" si="15"/>
        <v>36</v>
      </c>
      <c r="K40">
        <f t="shared" si="16"/>
        <v>41</v>
      </c>
      <c r="L40">
        <f t="shared" si="17"/>
        <v>39</v>
      </c>
      <c r="M40">
        <f t="shared" si="18"/>
        <v>17</v>
      </c>
    </row>
    <row r="41" spans="1:14">
      <c r="B41" s="7">
        <v>2</v>
      </c>
      <c r="C41" s="2">
        <v>1</v>
      </c>
      <c r="D41" s="2">
        <v>-4</v>
      </c>
      <c r="E41" s="2">
        <v>8</v>
      </c>
      <c r="F41" s="2">
        <v>5</v>
      </c>
      <c r="H41" s="4">
        <v>5</v>
      </c>
      <c r="I41" s="2">
        <f t="shared" si="14"/>
        <v>60</v>
      </c>
      <c r="J41">
        <f t="shared" si="15"/>
        <v>55</v>
      </c>
      <c r="K41">
        <f t="shared" si="16"/>
        <v>-5</v>
      </c>
      <c r="L41">
        <f t="shared" si="17"/>
        <v>26</v>
      </c>
      <c r="M41">
        <f t="shared" si="18"/>
        <v>34</v>
      </c>
    </row>
    <row r="42" spans="1:14">
      <c r="B42" s="7">
        <v>3</v>
      </c>
      <c r="C42" s="2">
        <v>39</v>
      </c>
      <c r="D42" s="2">
        <v>-10</v>
      </c>
      <c r="E42" s="2">
        <v>32</v>
      </c>
      <c r="F42" s="2">
        <v>61</v>
      </c>
      <c r="H42" s="4">
        <v>6</v>
      </c>
      <c r="I42" s="2">
        <f t="shared" si="14"/>
        <v>35</v>
      </c>
      <c r="J42">
        <f t="shared" si="15"/>
        <v>48</v>
      </c>
      <c r="K42">
        <f t="shared" si="16"/>
        <v>0</v>
      </c>
      <c r="L42">
        <f t="shared" si="17"/>
        <v>34</v>
      </c>
      <c r="M42">
        <f t="shared" si="18"/>
        <v>56</v>
      </c>
    </row>
    <row r="43" spans="1:14">
      <c r="B43" s="7">
        <v>4</v>
      </c>
      <c r="C43" s="2">
        <v>26</v>
      </c>
      <c r="D43" s="2">
        <v>-89</v>
      </c>
      <c r="E43" s="2">
        <v>47</v>
      </c>
      <c r="F43" s="2">
        <v>-16</v>
      </c>
      <c r="H43" s="4">
        <v>7</v>
      </c>
      <c r="I43" s="2">
        <f t="shared" si="14"/>
        <v>24</v>
      </c>
      <c r="J43">
        <f t="shared" si="15"/>
        <v>89</v>
      </c>
      <c r="K43">
        <f t="shared" si="16"/>
        <v>17</v>
      </c>
      <c r="L43">
        <f t="shared" si="17"/>
        <v>61</v>
      </c>
      <c r="M43">
        <f t="shared" si="18"/>
        <v>54</v>
      </c>
    </row>
    <row r="44" spans="1:14">
      <c r="B44" s="7">
        <v>5</v>
      </c>
      <c r="C44" s="2">
        <v>16</v>
      </c>
      <c r="D44" s="2">
        <v>-124</v>
      </c>
      <c r="E44" s="2">
        <v>60</v>
      </c>
      <c r="F44" s="2">
        <v>-48</v>
      </c>
      <c r="H44" s="4">
        <v>8</v>
      </c>
      <c r="I44" s="2">
        <f t="shared" si="14"/>
        <v>9</v>
      </c>
      <c r="J44">
        <f t="shared" si="15"/>
        <v>46</v>
      </c>
      <c r="K44">
        <f t="shared" si="16"/>
        <v>-14</v>
      </c>
      <c r="L44">
        <f t="shared" si="17"/>
        <v>97</v>
      </c>
      <c r="M44">
        <f t="shared" si="18"/>
        <v>63</v>
      </c>
    </row>
    <row r="45" spans="1:14">
      <c r="B45" s="7">
        <v>6</v>
      </c>
      <c r="C45" s="2">
        <v>53</v>
      </c>
      <c r="D45" s="2">
        <v>-104</v>
      </c>
      <c r="E45" s="2">
        <v>35</v>
      </c>
      <c r="F45" s="2">
        <v>-16</v>
      </c>
      <c r="H45" s="4">
        <v>9</v>
      </c>
      <c r="I45" s="2">
        <f t="shared" si="14"/>
        <v>75</v>
      </c>
      <c r="J45">
        <f t="shared" si="15"/>
        <v>91</v>
      </c>
      <c r="K45">
        <f t="shared" si="16"/>
        <v>99</v>
      </c>
      <c r="L45">
        <f t="shared" si="17"/>
        <v>124</v>
      </c>
      <c r="M45">
        <f t="shared" si="18"/>
        <v>102</v>
      </c>
    </row>
    <row r="46" spans="1:14">
      <c r="B46" s="7">
        <v>7</v>
      </c>
      <c r="C46" s="2">
        <v>46</v>
      </c>
      <c r="D46" s="2">
        <v>-6</v>
      </c>
      <c r="E46" s="2">
        <v>24</v>
      </c>
      <c r="F46" s="2">
        <v>64</v>
      </c>
      <c r="H46" s="4">
        <v>10</v>
      </c>
      <c r="I46" s="2">
        <f t="shared" si="14"/>
        <v>11</v>
      </c>
      <c r="J46">
        <f t="shared" si="15"/>
        <v>18</v>
      </c>
      <c r="K46">
        <f t="shared" si="16"/>
        <v>14</v>
      </c>
      <c r="L46">
        <f t="shared" si="17"/>
        <v>44</v>
      </c>
      <c r="M46">
        <f t="shared" si="18"/>
        <v>28</v>
      </c>
    </row>
    <row r="47" spans="1:14">
      <c r="B47" s="7">
        <v>8</v>
      </c>
      <c r="C47" s="2">
        <v>67</v>
      </c>
      <c r="D47" s="2">
        <v>256</v>
      </c>
      <c r="E47" s="2">
        <v>9</v>
      </c>
      <c r="F47" s="2">
        <v>332</v>
      </c>
      <c r="H47" s="4">
        <v>11</v>
      </c>
      <c r="I47" s="2">
        <f t="shared" si="14"/>
        <v>45</v>
      </c>
      <c r="J47">
        <f t="shared" si="15"/>
        <v>23</v>
      </c>
      <c r="K47">
        <f t="shared" si="16"/>
        <v>61</v>
      </c>
      <c r="L47">
        <f t="shared" si="17"/>
        <v>16</v>
      </c>
      <c r="M47">
        <f t="shared" si="18"/>
        <v>77</v>
      </c>
    </row>
    <row r="48" spans="1:14">
      <c r="B48" s="7">
        <v>9</v>
      </c>
      <c r="C48" s="2">
        <v>60</v>
      </c>
      <c r="D48" s="2">
        <v>152</v>
      </c>
      <c r="E48" s="2">
        <v>75</v>
      </c>
      <c r="F48" s="2">
        <v>287</v>
      </c>
      <c r="H48" s="4">
        <v>12</v>
      </c>
      <c r="I48" s="2">
        <f t="shared" si="14"/>
        <v>44</v>
      </c>
      <c r="J48">
        <f t="shared" si="15"/>
        <v>42</v>
      </c>
      <c r="K48">
        <f t="shared" si="16"/>
        <v>19</v>
      </c>
      <c r="L48">
        <f t="shared" si="17"/>
        <v>51</v>
      </c>
      <c r="M48">
        <f t="shared" si="18"/>
        <v>79</v>
      </c>
    </row>
    <row r="49" spans="1:14">
      <c r="B49" s="7">
        <v>10</v>
      </c>
      <c r="C49" s="2">
        <v>28</v>
      </c>
      <c r="D49" s="2">
        <v>-12</v>
      </c>
      <c r="E49" s="2">
        <v>11</v>
      </c>
      <c r="F49" s="2">
        <v>27</v>
      </c>
    </row>
    <row r="50" spans="1:14">
      <c r="B50" s="7">
        <v>11</v>
      </c>
      <c r="C50" s="2">
        <v>34</v>
      </c>
      <c r="D50" s="2">
        <v>-22</v>
      </c>
      <c r="E50" s="2">
        <v>45</v>
      </c>
      <c r="F50" s="2">
        <v>57</v>
      </c>
    </row>
    <row r="51" spans="1:14">
      <c r="B51" s="7">
        <v>12</v>
      </c>
      <c r="C51" s="2">
        <v>6</v>
      </c>
      <c r="D51" s="2">
        <v>-24</v>
      </c>
      <c r="E51" s="2">
        <v>44</v>
      </c>
      <c r="F51" s="2">
        <v>26</v>
      </c>
    </row>
    <row r="52" spans="1:14">
      <c r="A52">
        <v>2011</v>
      </c>
      <c r="B52" s="7">
        <v>1</v>
      </c>
      <c r="C52" s="2">
        <v>27</v>
      </c>
      <c r="D52" s="2">
        <v>85</v>
      </c>
      <c r="E52" s="2">
        <v>-2</v>
      </c>
      <c r="F52" s="2">
        <v>110</v>
      </c>
      <c r="I52" s="1" t="s">
        <v>2</v>
      </c>
    </row>
    <row r="53" spans="1:14">
      <c r="B53" s="7">
        <v>2</v>
      </c>
      <c r="C53" s="2">
        <v>38</v>
      </c>
      <c r="D53" s="2">
        <v>-34</v>
      </c>
      <c r="E53" s="2">
        <v>35</v>
      </c>
      <c r="F53" s="2">
        <v>39</v>
      </c>
      <c r="H53" s="2"/>
      <c r="I53" s="2">
        <v>2010</v>
      </c>
      <c r="J53" s="2">
        <v>2011</v>
      </c>
      <c r="K53" s="2">
        <v>2012</v>
      </c>
      <c r="L53" s="2">
        <v>2013</v>
      </c>
      <c r="M53" s="2">
        <v>2014</v>
      </c>
      <c r="N53" s="2"/>
    </row>
    <row r="54" spans="1:14">
      <c r="B54" s="7">
        <v>3</v>
      </c>
      <c r="C54" s="2">
        <v>19</v>
      </c>
      <c r="D54" s="2">
        <v>-21</v>
      </c>
      <c r="E54" s="2">
        <v>23</v>
      </c>
      <c r="F54" s="2">
        <v>21</v>
      </c>
      <c r="H54" s="4">
        <v>1</v>
      </c>
      <c r="I54" s="2">
        <f>F40</f>
        <v>48</v>
      </c>
      <c r="J54">
        <f>F52</f>
        <v>110</v>
      </c>
      <c r="K54">
        <f>F64</f>
        <v>40</v>
      </c>
      <c r="L54">
        <f>F76</f>
        <v>101</v>
      </c>
      <c r="M54">
        <f>F88</f>
        <v>63</v>
      </c>
    </row>
    <row r="55" spans="1:14">
      <c r="B55" s="7">
        <v>4</v>
      </c>
      <c r="C55" s="2">
        <v>40</v>
      </c>
      <c r="D55" s="2">
        <v>-92</v>
      </c>
      <c r="E55" s="2">
        <v>36</v>
      </c>
      <c r="F55" s="2">
        <v>-16</v>
      </c>
      <c r="H55" s="4">
        <v>2</v>
      </c>
      <c r="I55" s="2">
        <f t="shared" ref="I55:I65" si="19">F41</f>
        <v>5</v>
      </c>
      <c r="J55">
        <f t="shared" ref="J55:J65" si="20">F53</f>
        <v>39</v>
      </c>
      <c r="K55">
        <f t="shared" ref="K55:K65" si="21">F65</f>
        <v>51</v>
      </c>
      <c r="L55">
        <f t="shared" ref="L55:L65" si="22">F77</f>
        <v>27</v>
      </c>
      <c r="M55">
        <f t="shared" ref="M55:M65" si="23">F89</f>
        <v>33</v>
      </c>
    </row>
    <row r="56" spans="1:14">
      <c r="B56" s="7">
        <v>5</v>
      </c>
      <c r="C56" s="2">
        <v>56</v>
      </c>
      <c r="D56" s="2">
        <v>-192</v>
      </c>
      <c r="E56" s="2">
        <v>55</v>
      </c>
      <c r="F56" s="2">
        <v>-81</v>
      </c>
      <c r="H56" s="4">
        <v>3</v>
      </c>
      <c r="I56" s="2">
        <f t="shared" si="19"/>
        <v>61</v>
      </c>
      <c r="J56">
        <f t="shared" si="20"/>
        <v>21</v>
      </c>
      <c r="K56">
        <f t="shared" si="21"/>
        <v>-7</v>
      </c>
      <c r="L56">
        <f t="shared" si="22"/>
        <v>-26</v>
      </c>
      <c r="M56">
        <f t="shared" si="23"/>
        <v>71</v>
      </c>
    </row>
    <row r="57" spans="1:14">
      <c r="B57" s="7">
        <v>6</v>
      </c>
      <c r="C57" s="2">
        <v>33</v>
      </c>
      <c r="D57" s="2">
        <v>-50</v>
      </c>
      <c r="E57" s="2">
        <v>48</v>
      </c>
      <c r="F57" s="2">
        <v>31</v>
      </c>
      <c r="H57" s="4">
        <v>4</v>
      </c>
      <c r="I57" s="2">
        <f t="shared" si="19"/>
        <v>-16</v>
      </c>
      <c r="J57">
        <f t="shared" si="20"/>
        <v>-16</v>
      </c>
      <c r="K57">
        <f t="shared" si="21"/>
        <v>-23</v>
      </c>
      <c r="L57">
        <f t="shared" si="22"/>
        <v>-19</v>
      </c>
      <c r="M57">
        <f t="shared" si="23"/>
        <v>-131</v>
      </c>
    </row>
    <row r="58" spans="1:14">
      <c r="B58" s="7">
        <v>7</v>
      </c>
      <c r="C58" s="2">
        <v>24</v>
      </c>
      <c r="D58" s="2">
        <v>-15</v>
      </c>
      <c r="E58" s="2">
        <v>89</v>
      </c>
      <c r="F58" s="2">
        <v>98</v>
      </c>
      <c r="H58" s="4">
        <v>5</v>
      </c>
      <c r="I58" s="2">
        <f t="shared" si="19"/>
        <v>-48</v>
      </c>
      <c r="J58">
        <f t="shared" si="20"/>
        <v>-81</v>
      </c>
      <c r="K58">
        <f t="shared" si="21"/>
        <v>-152</v>
      </c>
      <c r="L58">
        <f t="shared" si="22"/>
        <v>-146</v>
      </c>
      <c r="M58">
        <f t="shared" si="23"/>
        <v>-132</v>
      </c>
    </row>
    <row r="59" spans="1:14">
      <c r="B59" s="7">
        <v>8</v>
      </c>
      <c r="C59" s="2">
        <v>19</v>
      </c>
      <c r="D59" s="2">
        <v>390</v>
      </c>
      <c r="E59" s="2">
        <v>46</v>
      </c>
      <c r="F59" s="2">
        <v>455</v>
      </c>
      <c r="H59" s="4">
        <v>6</v>
      </c>
      <c r="I59" s="2">
        <f t="shared" si="19"/>
        <v>-16</v>
      </c>
      <c r="J59">
        <f t="shared" si="20"/>
        <v>31</v>
      </c>
      <c r="K59">
        <f t="shared" si="21"/>
        <v>-39</v>
      </c>
      <c r="L59">
        <f t="shared" si="22"/>
        <v>-18</v>
      </c>
      <c r="M59">
        <f t="shared" si="23"/>
        <v>-92</v>
      </c>
    </row>
    <row r="60" spans="1:14">
      <c r="B60" s="7">
        <v>9</v>
      </c>
      <c r="C60" s="2">
        <v>34</v>
      </c>
      <c r="D60" s="2">
        <v>180</v>
      </c>
      <c r="E60" s="2">
        <v>91</v>
      </c>
      <c r="F60" s="2">
        <v>305</v>
      </c>
      <c r="H60" s="4">
        <v>7</v>
      </c>
      <c r="I60" s="2">
        <f t="shared" si="19"/>
        <v>64</v>
      </c>
      <c r="J60">
        <f t="shared" si="20"/>
        <v>98</v>
      </c>
      <c r="K60">
        <f t="shared" si="21"/>
        <v>-35</v>
      </c>
      <c r="L60">
        <f t="shared" si="22"/>
        <v>139</v>
      </c>
      <c r="M60">
        <f t="shared" si="23"/>
        <v>30</v>
      </c>
    </row>
    <row r="61" spans="1:14">
      <c r="B61" s="7">
        <v>10</v>
      </c>
      <c r="C61" s="2">
        <v>-3</v>
      </c>
      <c r="D61" s="2">
        <v>8</v>
      </c>
      <c r="E61" s="2">
        <v>18</v>
      </c>
      <c r="F61" s="2">
        <v>23</v>
      </c>
      <c r="H61" s="4">
        <v>8</v>
      </c>
      <c r="I61" s="2">
        <f t="shared" si="19"/>
        <v>332</v>
      </c>
      <c r="J61">
        <f t="shared" si="20"/>
        <v>455</v>
      </c>
      <c r="K61">
        <f t="shared" si="21"/>
        <v>373</v>
      </c>
      <c r="L61">
        <f t="shared" si="22"/>
        <v>410</v>
      </c>
      <c r="M61">
        <f t="shared" si="23"/>
        <v>631</v>
      </c>
    </row>
    <row r="62" spans="1:14">
      <c r="B62" s="7">
        <v>11</v>
      </c>
      <c r="C62" s="2">
        <v>30</v>
      </c>
      <c r="D62" s="2">
        <v>30</v>
      </c>
      <c r="E62" s="2">
        <v>23</v>
      </c>
      <c r="F62" s="2">
        <v>83</v>
      </c>
      <c r="H62" s="4">
        <v>9</v>
      </c>
      <c r="I62" s="2">
        <f t="shared" si="19"/>
        <v>287</v>
      </c>
      <c r="J62">
        <f t="shared" si="20"/>
        <v>305</v>
      </c>
      <c r="K62">
        <f t="shared" si="21"/>
        <v>258</v>
      </c>
      <c r="L62">
        <f t="shared" si="22"/>
        <v>279</v>
      </c>
      <c r="M62">
        <f t="shared" si="23"/>
        <v>352</v>
      </c>
    </row>
    <row r="63" spans="1:14">
      <c r="B63" s="7">
        <v>12</v>
      </c>
      <c r="C63" s="2">
        <v>16</v>
      </c>
      <c r="D63" s="2">
        <v>-3</v>
      </c>
      <c r="E63" s="2">
        <v>42</v>
      </c>
      <c r="F63" s="2">
        <v>55</v>
      </c>
      <c r="H63" s="4">
        <v>10</v>
      </c>
      <c r="I63" s="2">
        <f t="shared" si="19"/>
        <v>27</v>
      </c>
      <c r="J63">
        <f t="shared" si="20"/>
        <v>23</v>
      </c>
      <c r="K63">
        <f t="shared" si="21"/>
        <v>59</v>
      </c>
      <c r="L63">
        <f t="shared" si="22"/>
        <v>64</v>
      </c>
      <c r="M63">
        <f t="shared" si="23"/>
        <v>2</v>
      </c>
    </row>
    <row r="64" spans="1:14">
      <c r="A64">
        <v>2012</v>
      </c>
      <c r="B64" s="7">
        <v>1</v>
      </c>
      <c r="C64" s="2">
        <v>32</v>
      </c>
      <c r="D64" s="2">
        <v>4</v>
      </c>
      <c r="E64" s="2">
        <v>4</v>
      </c>
      <c r="F64" s="2">
        <v>40</v>
      </c>
      <c r="H64" s="4">
        <v>11</v>
      </c>
      <c r="I64" s="2">
        <f t="shared" si="19"/>
        <v>57</v>
      </c>
      <c r="J64">
        <f t="shared" si="20"/>
        <v>83</v>
      </c>
      <c r="K64">
        <f t="shared" si="21"/>
        <v>35</v>
      </c>
      <c r="L64">
        <f t="shared" si="22"/>
        <v>-13</v>
      </c>
      <c r="M64">
        <f t="shared" si="23"/>
        <v>57</v>
      </c>
    </row>
    <row r="65" spans="1:13">
      <c r="B65" s="7">
        <v>2</v>
      </c>
      <c r="C65" s="2">
        <v>15</v>
      </c>
      <c r="D65" s="2">
        <v>-5</v>
      </c>
      <c r="E65" s="2">
        <v>41</v>
      </c>
      <c r="F65" s="2">
        <v>51</v>
      </c>
      <c r="H65" s="4">
        <v>12</v>
      </c>
      <c r="I65" s="2">
        <f t="shared" si="19"/>
        <v>26</v>
      </c>
      <c r="J65">
        <f t="shared" si="20"/>
        <v>55</v>
      </c>
      <c r="K65">
        <f t="shared" si="21"/>
        <v>-8</v>
      </c>
      <c r="L65">
        <f t="shared" si="22"/>
        <v>-44</v>
      </c>
      <c r="M65">
        <f t="shared" si="23"/>
        <v>2</v>
      </c>
    </row>
    <row r="66" spans="1:13">
      <c r="B66" s="7">
        <v>3</v>
      </c>
      <c r="C66" s="2">
        <v>12</v>
      </c>
      <c r="D66" s="2">
        <v>-36</v>
      </c>
      <c r="E66" s="2">
        <v>17</v>
      </c>
      <c r="F66" s="2">
        <v>-7</v>
      </c>
    </row>
    <row r="67" spans="1:13">
      <c r="B67" s="7">
        <v>4</v>
      </c>
      <c r="C67" s="2">
        <v>17</v>
      </c>
      <c r="D67" s="2">
        <v>-81</v>
      </c>
      <c r="E67" s="2">
        <v>41</v>
      </c>
      <c r="F67" s="2">
        <v>-23</v>
      </c>
    </row>
    <row r="68" spans="1:13">
      <c r="B68" s="7">
        <v>5</v>
      </c>
      <c r="C68" s="2">
        <v>30</v>
      </c>
      <c r="D68" s="2">
        <v>-177</v>
      </c>
      <c r="E68" s="2">
        <v>-5</v>
      </c>
      <c r="F68" s="2">
        <v>-152</v>
      </c>
    </row>
    <row r="69" spans="1:13">
      <c r="B69" s="7">
        <v>6</v>
      </c>
      <c r="C69" s="2">
        <v>38</v>
      </c>
      <c r="D69" s="2">
        <v>-77</v>
      </c>
      <c r="E69" s="2">
        <v>0</v>
      </c>
      <c r="F69" s="2">
        <v>-39</v>
      </c>
    </row>
    <row r="70" spans="1:13">
      <c r="B70" s="7">
        <v>7</v>
      </c>
      <c r="C70" s="2">
        <v>21</v>
      </c>
      <c r="D70" s="2">
        <v>-73</v>
      </c>
      <c r="E70" s="2">
        <v>17</v>
      </c>
      <c r="F70" s="2">
        <v>-35</v>
      </c>
    </row>
    <row r="71" spans="1:13">
      <c r="B71" s="7">
        <v>8</v>
      </c>
      <c r="C71" s="2">
        <v>70</v>
      </c>
      <c r="D71" s="2">
        <v>317</v>
      </c>
      <c r="E71" s="2">
        <v>-14</v>
      </c>
      <c r="F71" s="2">
        <v>373</v>
      </c>
    </row>
    <row r="72" spans="1:13">
      <c r="B72" s="7">
        <v>9</v>
      </c>
      <c r="C72" s="2">
        <v>13</v>
      </c>
      <c r="D72" s="2">
        <v>146</v>
      </c>
      <c r="E72" s="2">
        <v>99</v>
      </c>
      <c r="F72" s="2">
        <v>258</v>
      </c>
    </row>
    <row r="73" spans="1:13">
      <c r="B73" s="7">
        <v>10</v>
      </c>
      <c r="C73" s="2">
        <v>48</v>
      </c>
      <c r="D73" s="2">
        <v>-3</v>
      </c>
      <c r="E73" s="2">
        <v>14</v>
      </c>
      <c r="F73" s="2">
        <v>59</v>
      </c>
    </row>
    <row r="74" spans="1:13">
      <c r="B74" s="7">
        <v>11</v>
      </c>
      <c r="C74" s="2">
        <v>13</v>
      </c>
      <c r="D74" s="2">
        <v>-39</v>
      </c>
      <c r="E74" s="2">
        <v>61</v>
      </c>
      <c r="F74" s="2">
        <v>35</v>
      </c>
    </row>
    <row r="75" spans="1:13">
      <c r="B75" s="7">
        <v>12</v>
      </c>
      <c r="C75" s="2">
        <v>-2</v>
      </c>
      <c r="D75" s="2">
        <v>-25</v>
      </c>
      <c r="E75" s="2">
        <v>19</v>
      </c>
      <c r="F75" s="2">
        <v>-8</v>
      </c>
    </row>
    <row r="76" spans="1:13">
      <c r="A76">
        <v>2013</v>
      </c>
      <c r="B76" s="7">
        <v>1</v>
      </c>
      <c r="C76">
        <v>34</v>
      </c>
      <c r="D76">
        <v>8</v>
      </c>
      <c r="E76">
        <v>59</v>
      </c>
      <c r="F76">
        <v>101</v>
      </c>
    </row>
    <row r="77" spans="1:13">
      <c r="B77" s="7">
        <v>2</v>
      </c>
      <c r="C77">
        <v>-3</v>
      </c>
      <c r="D77">
        <v>-2</v>
      </c>
      <c r="E77">
        <v>32</v>
      </c>
      <c r="F77">
        <v>27</v>
      </c>
    </row>
    <row r="78" spans="1:13">
      <c r="B78" s="7">
        <v>3</v>
      </c>
      <c r="C78">
        <v>9</v>
      </c>
      <c r="D78">
        <v>-65</v>
      </c>
      <c r="E78">
        <v>30</v>
      </c>
      <c r="F78">
        <v>-26</v>
      </c>
    </row>
    <row r="79" spans="1:13">
      <c r="B79" s="7">
        <v>4</v>
      </c>
      <c r="C79">
        <v>17</v>
      </c>
      <c r="D79">
        <v>-75</v>
      </c>
      <c r="E79">
        <v>39</v>
      </c>
      <c r="F79">
        <v>-19</v>
      </c>
    </row>
    <row r="80" spans="1:13">
      <c r="B80" s="7">
        <v>5</v>
      </c>
      <c r="C80">
        <v>19</v>
      </c>
      <c r="D80">
        <v>-191</v>
      </c>
      <c r="E80">
        <v>26</v>
      </c>
      <c r="F80">
        <v>-146</v>
      </c>
    </row>
    <row r="81" spans="1:6">
      <c r="B81" s="7">
        <v>6</v>
      </c>
      <c r="C81">
        <v>48</v>
      </c>
      <c r="D81">
        <v>-100</v>
      </c>
      <c r="E81">
        <v>34</v>
      </c>
      <c r="F81">
        <v>-18</v>
      </c>
    </row>
    <row r="82" spans="1:6">
      <c r="B82" s="7">
        <v>7</v>
      </c>
      <c r="C82">
        <v>49</v>
      </c>
      <c r="D82">
        <v>29</v>
      </c>
      <c r="E82">
        <v>61</v>
      </c>
      <c r="F82">
        <v>139</v>
      </c>
    </row>
    <row r="83" spans="1:6">
      <c r="B83" s="7">
        <v>8</v>
      </c>
      <c r="C83">
        <v>33</v>
      </c>
      <c r="D83">
        <v>280</v>
      </c>
      <c r="E83">
        <v>97</v>
      </c>
      <c r="F83">
        <v>410</v>
      </c>
    </row>
    <row r="84" spans="1:6">
      <c r="B84" s="7">
        <v>9</v>
      </c>
      <c r="C84">
        <v>49</v>
      </c>
      <c r="D84">
        <v>106</v>
      </c>
      <c r="E84">
        <v>124</v>
      </c>
      <c r="F84">
        <v>279</v>
      </c>
    </row>
    <row r="85" spans="1:6">
      <c r="B85" s="7">
        <v>10</v>
      </c>
      <c r="C85">
        <v>23</v>
      </c>
      <c r="D85">
        <v>-3</v>
      </c>
      <c r="E85">
        <v>44</v>
      </c>
      <c r="F85">
        <v>64</v>
      </c>
    </row>
    <row r="86" spans="1:6">
      <c r="B86" s="7">
        <v>11</v>
      </c>
      <c r="C86">
        <v>5</v>
      </c>
      <c r="D86">
        <v>-34</v>
      </c>
      <c r="E86">
        <v>16</v>
      </c>
      <c r="F86">
        <v>-13</v>
      </c>
    </row>
    <row r="87" spans="1:6">
      <c r="B87" s="7">
        <v>12</v>
      </c>
      <c r="C87">
        <v>-7</v>
      </c>
      <c r="D87">
        <v>-88</v>
      </c>
      <c r="E87">
        <v>51</v>
      </c>
      <c r="F87">
        <v>-44</v>
      </c>
    </row>
    <row r="88" spans="1:6">
      <c r="A88">
        <v>2014</v>
      </c>
      <c r="B88" s="7">
        <v>1</v>
      </c>
      <c r="C88" s="2">
        <v>15</v>
      </c>
      <c r="D88" s="2">
        <v>9</v>
      </c>
      <c r="E88" s="2">
        <v>39</v>
      </c>
      <c r="F88" s="2">
        <v>63</v>
      </c>
    </row>
    <row r="89" spans="1:6">
      <c r="B89" s="7">
        <v>2</v>
      </c>
      <c r="C89" s="2">
        <v>35</v>
      </c>
      <c r="D89" s="2">
        <v>-30</v>
      </c>
      <c r="E89" s="2">
        <v>28</v>
      </c>
      <c r="F89" s="2">
        <v>33</v>
      </c>
    </row>
    <row r="90" spans="1:6">
      <c r="B90" s="7">
        <v>3</v>
      </c>
      <c r="C90" s="2">
        <v>46</v>
      </c>
      <c r="D90" s="2">
        <v>-16</v>
      </c>
      <c r="E90" s="2">
        <v>41</v>
      </c>
      <c r="F90" s="2">
        <v>71</v>
      </c>
    </row>
    <row r="91" spans="1:6">
      <c r="B91" s="7">
        <v>4</v>
      </c>
      <c r="C91" s="2">
        <v>34</v>
      </c>
      <c r="D91" s="2">
        <v>-182</v>
      </c>
      <c r="E91" s="2">
        <v>17</v>
      </c>
      <c r="F91" s="2">
        <v>-131</v>
      </c>
    </row>
    <row r="92" spans="1:6">
      <c r="B92" s="7">
        <v>5</v>
      </c>
      <c r="C92" s="2">
        <v>25</v>
      </c>
      <c r="D92" s="2">
        <v>-191</v>
      </c>
      <c r="E92" s="2">
        <v>34</v>
      </c>
      <c r="F92" s="2">
        <v>-132</v>
      </c>
    </row>
    <row r="93" spans="1:6">
      <c r="B93" s="7">
        <v>6</v>
      </c>
      <c r="C93" s="2">
        <v>15</v>
      </c>
      <c r="D93" s="2">
        <v>-163</v>
      </c>
      <c r="E93" s="2">
        <v>56</v>
      </c>
      <c r="F93" s="2">
        <v>-92</v>
      </c>
    </row>
    <row r="94" spans="1:6">
      <c r="B94" s="7">
        <v>7</v>
      </c>
      <c r="C94" s="2">
        <v>27</v>
      </c>
      <c r="D94" s="2">
        <v>-51</v>
      </c>
      <c r="E94" s="2">
        <v>54</v>
      </c>
      <c r="F94" s="2">
        <v>30</v>
      </c>
    </row>
    <row r="95" spans="1:6">
      <c r="B95" s="7">
        <v>8</v>
      </c>
      <c r="C95" s="2">
        <v>45</v>
      </c>
      <c r="D95" s="2">
        <v>523</v>
      </c>
      <c r="E95" s="2">
        <v>63</v>
      </c>
      <c r="F95" s="2">
        <v>631</v>
      </c>
    </row>
    <row r="96" spans="1:6">
      <c r="B96" s="7">
        <v>9</v>
      </c>
      <c r="C96" s="2">
        <v>39</v>
      </c>
      <c r="D96" s="2">
        <v>211</v>
      </c>
      <c r="E96" s="2">
        <v>102</v>
      </c>
      <c r="F96" s="2">
        <v>352</v>
      </c>
    </row>
    <row r="97" spans="2:6">
      <c r="B97" s="7">
        <v>10</v>
      </c>
      <c r="C97" s="2">
        <v>16</v>
      </c>
      <c r="D97" s="2">
        <v>-42</v>
      </c>
      <c r="E97" s="2">
        <v>28</v>
      </c>
      <c r="F97" s="2">
        <v>2</v>
      </c>
    </row>
    <row r="98" spans="2:6">
      <c r="B98" s="7">
        <v>11</v>
      </c>
      <c r="C98">
        <v>12</v>
      </c>
      <c r="D98">
        <v>-32</v>
      </c>
      <c r="E98">
        <v>77</v>
      </c>
      <c r="F98">
        <v>57</v>
      </c>
    </row>
    <row r="99" spans="2:6">
      <c r="B99" s="7">
        <v>12</v>
      </c>
      <c r="C99">
        <v>13</v>
      </c>
      <c r="D99">
        <v>-90</v>
      </c>
      <c r="E99">
        <v>79</v>
      </c>
      <c r="F99">
        <v>2</v>
      </c>
    </row>
  </sheetData>
  <phoneticPr fontId="0" type="noConversion"/>
  <pageMargins left="0.75" right="0.75" top="1" bottom="1" header="0.4921259845" footer="0.492125984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T99"/>
  <sheetViews>
    <sheetView workbookViewId="0">
      <selection activeCell="S25" sqref="S25"/>
    </sheetView>
  </sheetViews>
  <sheetFormatPr defaultRowHeight="12.75"/>
  <cols>
    <col min="2" max="2" width="7.7109375" customWidth="1"/>
    <col min="7" max="7" width="6.42578125" customWidth="1"/>
    <col min="8" max="8" width="5.5703125" customWidth="1"/>
    <col min="12" max="12" width="11.140625" customWidth="1"/>
    <col min="13" max="13" width="9.5703125" customWidth="1"/>
    <col min="14" max="14" width="6.140625" customWidth="1"/>
    <col min="15" max="15" width="24.140625" customWidth="1"/>
  </cols>
  <sheetData>
    <row r="1" spans="1:20">
      <c r="A1" s="3" t="s">
        <v>4</v>
      </c>
    </row>
    <row r="2" spans="1:20">
      <c r="I2" s="1" t="s">
        <v>5</v>
      </c>
    </row>
    <row r="3" spans="1:20">
      <c r="C3" s="1" t="s">
        <v>5</v>
      </c>
      <c r="D3" s="1" t="s">
        <v>0</v>
      </c>
      <c r="E3" s="8" t="s">
        <v>6</v>
      </c>
      <c r="F3" s="1" t="s">
        <v>2</v>
      </c>
      <c r="H3" s="2"/>
      <c r="I3" s="2">
        <v>2010</v>
      </c>
      <c r="J3" s="2">
        <v>2011</v>
      </c>
      <c r="K3" s="2">
        <v>2012</v>
      </c>
      <c r="L3" s="2">
        <v>2013</v>
      </c>
      <c r="M3" s="2">
        <v>2014</v>
      </c>
      <c r="N3" s="2"/>
    </row>
    <row r="4" spans="1:20">
      <c r="A4">
        <v>2007</v>
      </c>
      <c r="B4" s="1">
        <v>1</v>
      </c>
      <c r="C4" s="2">
        <v>12</v>
      </c>
      <c r="D4" s="2">
        <v>21</v>
      </c>
      <c r="E4" s="2">
        <v>4</v>
      </c>
      <c r="F4" s="2">
        <v>37</v>
      </c>
      <c r="H4" s="4">
        <v>1</v>
      </c>
      <c r="I4" s="2">
        <f>C40</f>
        <v>39</v>
      </c>
      <c r="J4">
        <f>C52</f>
        <v>22</v>
      </c>
      <c r="K4">
        <f>C64</f>
        <v>12</v>
      </c>
      <c r="L4">
        <f>C76</f>
        <v>2</v>
      </c>
      <c r="M4">
        <f>C88</f>
        <v>12</v>
      </c>
    </row>
    <row r="5" spans="1:20">
      <c r="B5" s="1">
        <v>2</v>
      </c>
      <c r="C5" s="2">
        <v>24</v>
      </c>
      <c r="D5" s="2">
        <v>4</v>
      </c>
      <c r="E5" s="2">
        <v>-5</v>
      </c>
      <c r="F5" s="2">
        <v>23</v>
      </c>
      <c r="H5" s="4">
        <v>2</v>
      </c>
      <c r="I5" s="2">
        <f t="shared" ref="I5:I15" si="0">C41</f>
        <v>19</v>
      </c>
      <c r="J5">
        <f t="shared" ref="J5:J15" si="1">C53</f>
        <v>8</v>
      </c>
      <c r="K5">
        <f>C65</f>
        <v>5</v>
      </c>
      <c r="L5">
        <f t="shared" ref="L5:L15" si="2">C77</f>
        <v>7</v>
      </c>
      <c r="M5">
        <f t="shared" ref="M5:M15" si="3">C89</f>
        <v>5</v>
      </c>
    </row>
    <row r="6" spans="1:20">
      <c r="B6" s="1">
        <v>3</v>
      </c>
      <c r="C6" s="2">
        <v>9</v>
      </c>
      <c r="D6" s="2">
        <v>10</v>
      </c>
      <c r="E6" s="2">
        <v>-3</v>
      </c>
      <c r="F6" s="2">
        <v>16</v>
      </c>
      <c r="H6" s="4">
        <v>3</v>
      </c>
      <c r="I6" s="2">
        <f t="shared" si="0"/>
        <v>-3</v>
      </c>
      <c r="J6">
        <f t="shared" si="1"/>
        <v>10</v>
      </c>
      <c r="K6">
        <f>C65</f>
        <v>5</v>
      </c>
      <c r="L6">
        <f t="shared" si="2"/>
        <v>8</v>
      </c>
      <c r="M6">
        <f t="shared" si="3"/>
        <v>17</v>
      </c>
    </row>
    <row r="7" spans="1:20">
      <c r="B7" s="1">
        <v>4</v>
      </c>
      <c r="C7" s="2">
        <v>20</v>
      </c>
      <c r="D7" s="2">
        <v>34</v>
      </c>
      <c r="E7" s="2">
        <v>6</v>
      </c>
      <c r="F7" s="2">
        <v>60</v>
      </c>
      <c r="H7" s="4">
        <v>4</v>
      </c>
      <c r="I7" s="2">
        <f t="shared" si="0"/>
        <v>33</v>
      </c>
      <c r="J7">
        <f t="shared" si="1"/>
        <v>3</v>
      </c>
      <c r="K7">
        <f t="shared" ref="K7:K15" si="4">C67</f>
        <v>4</v>
      </c>
      <c r="L7">
        <f t="shared" si="2"/>
        <v>5</v>
      </c>
      <c r="M7">
        <f t="shared" si="3"/>
        <v>22</v>
      </c>
    </row>
    <row r="8" spans="1:20">
      <c r="B8" s="1">
        <v>5</v>
      </c>
      <c r="C8" s="2">
        <v>27</v>
      </c>
      <c r="D8" s="2">
        <v>23</v>
      </c>
      <c r="E8" s="2">
        <v>41</v>
      </c>
      <c r="F8" s="2">
        <v>91</v>
      </c>
      <c r="H8" s="4">
        <v>5</v>
      </c>
      <c r="I8" s="2">
        <f t="shared" si="0"/>
        <v>14</v>
      </c>
      <c r="J8">
        <f t="shared" si="1"/>
        <v>25</v>
      </c>
      <c r="K8">
        <f t="shared" si="4"/>
        <v>20</v>
      </c>
      <c r="L8">
        <f t="shared" si="2"/>
        <v>30</v>
      </c>
      <c r="M8">
        <f t="shared" si="3"/>
        <v>24</v>
      </c>
    </row>
    <row r="9" spans="1:20">
      <c r="B9" s="1">
        <v>6</v>
      </c>
      <c r="C9" s="2">
        <v>31</v>
      </c>
      <c r="D9" s="2">
        <v>21</v>
      </c>
      <c r="E9" s="2">
        <v>3</v>
      </c>
      <c r="F9" s="2">
        <v>55</v>
      </c>
      <c r="H9" s="4">
        <v>6</v>
      </c>
      <c r="I9" s="2">
        <f t="shared" si="0"/>
        <v>25</v>
      </c>
      <c r="J9">
        <f t="shared" si="1"/>
        <v>5</v>
      </c>
      <c r="K9">
        <f t="shared" si="4"/>
        <v>3</v>
      </c>
      <c r="L9">
        <f t="shared" si="2"/>
        <v>20</v>
      </c>
      <c r="M9">
        <f t="shared" si="3"/>
        <v>41</v>
      </c>
    </row>
    <row r="10" spans="1:20">
      <c r="B10" s="1">
        <v>7</v>
      </c>
      <c r="C10" s="2">
        <v>46</v>
      </c>
      <c r="D10" s="2">
        <v>40</v>
      </c>
      <c r="E10" s="2">
        <v>8</v>
      </c>
      <c r="F10" s="2">
        <v>94</v>
      </c>
      <c r="H10" s="4">
        <v>7</v>
      </c>
      <c r="I10" s="2">
        <f t="shared" si="0"/>
        <v>20</v>
      </c>
      <c r="J10">
        <f t="shared" si="1"/>
        <v>25</v>
      </c>
      <c r="K10">
        <f t="shared" si="4"/>
        <v>30</v>
      </c>
      <c r="L10">
        <f t="shared" si="2"/>
        <v>22</v>
      </c>
      <c r="M10">
        <f t="shared" si="3"/>
        <v>22</v>
      </c>
    </row>
    <row r="11" spans="1:20">
      <c r="B11" s="1">
        <v>8</v>
      </c>
      <c r="C11" s="2">
        <v>23</v>
      </c>
      <c r="D11" s="2">
        <v>-31</v>
      </c>
      <c r="E11" s="2">
        <v>-6</v>
      </c>
      <c r="F11" s="2">
        <v>-14</v>
      </c>
      <c r="H11" s="4">
        <v>8</v>
      </c>
      <c r="I11" s="2">
        <f t="shared" si="0"/>
        <v>30</v>
      </c>
      <c r="J11">
        <f t="shared" si="1"/>
        <v>16</v>
      </c>
      <c r="K11">
        <f t="shared" si="4"/>
        <v>23</v>
      </c>
      <c r="L11">
        <f t="shared" si="2"/>
        <v>32</v>
      </c>
      <c r="M11">
        <f t="shared" si="3"/>
        <v>4</v>
      </c>
    </row>
    <row r="12" spans="1:20">
      <c r="B12" s="1">
        <v>9</v>
      </c>
      <c r="C12" s="2">
        <v>30</v>
      </c>
      <c r="D12" s="2">
        <v>-50</v>
      </c>
      <c r="E12" s="2">
        <v>19</v>
      </c>
      <c r="F12" s="2">
        <v>-1</v>
      </c>
      <c r="H12" s="4">
        <v>9</v>
      </c>
      <c r="I12" s="2">
        <f t="shared" si="0"/>
        <v>22</v>
      </c>
      <c r="J12">
        <f t="shared" si="1"/>
        <v>43</v>
      </c>
      <c r="K12">
        <f t="shared" si="4"/>
        <v>36</v>
      </c>
      <c r="L12">
        <f t="shared" si="2"/>
        <v>14</v>
      </c>
      <c r="M12">
        <f t="shared" si="3"/>
        <v>22</v>
      </c>
      <c r="O12" s="2"/>
      <c r="P12" s="2">
        <v>2010</v>
      </c>
      <c r="Q12" s="2">
        <v>2011</v>
      </c>
      <c r="R12">
        <v>2012</v>
      </c>
      <c r="S12" s="2">
        <v>2013</v>
      </c>
      <c r="T12" s="2">
        <v>2014</v>
      </c>
    </row>
    <row r="13" spans="1:20">
      <c r="B13" s="1">
        <v>10</v>
      </c>
      <c r="C13" s="2">
        <v>16</v>
      </c>
      <c r="D13" s="2">
        <v>-10</v>
      </c>
      <c r="E13" s="2">
        <v>12</v>
      </c>
      <c r="F13" s="2">
        <v>18</v>
      </c>
      <c r="H13" s="4">
        <v>10</v>
      </c>
      <c r="I13" s="2">
        <f t="shared" si="0"/>
        <v>22</v>
      </c>
      <c r="J13">
        <f t="shared" si="1"/>
        <v>27</v>
      </c>
      <c r="K13">
        <f t="shared" si="4"/>
        <v>25</v>
      </c>
      <c r="L13">
        <f t="shared" si="2"/>
        <v>13</v>
      </c>
      <c r="M13">
        <f t="shared" si="3"/>
        <v>19</v>
      </c>
      <c r="O13" s="1" t="s">
        <v>5</v>
      </c>
      <c r="P13" s="2">
        <f>I4+I5+I6+I7+I8+I9+I10+I11+I12+I13+I14+I15</f>
        <v>237</v>
      </c>
      <c r="Q13" s="2">
        <f t="shared" ref="Q13:T13" si="5">J4+J5+J6+J7+J8+J9+J10+J11+J12+J13+J14+J15</f>
        <v>225</v>
      </c>
      <c r="R13" s="2">
        <f t="shared" si="5"/>
        <v>202</v>
      </c>
      <c r="S13" s="2">
        <f t="shared" si="5"/>
        <v>165</v>
      </c>
      <c r="T13" s="2">
        <f t="shared" si="5"/>
        <v>199</v>
      </c>
    </row>
    <row r="14" spans="1:20">
      <c r="B14" s="1">
        <v>11</v>
      </c>
      <c r="C14" s="2">
        <v>12</v>
      </c>
      <c r="D14" s="2">
        <v>17</v>
      </c>
      <c r="E14" s="2">
        <v>30</v>
      </c>
      <c r="F14" s="2">
        <v>59</v>
      </c>
      <c r="H14" s="4">
        <v>11</v>
      </c>
      <c r="I14" s="2">
        <f t="shared" si="0"/>
        <v>14</v>
      </c>
      <c r="J14">
        <f t="shared" si="1"/>
        <v>28</v>
      </c>
      <c r="K14">
        <f t="shared" si="4"/>
        <v>19</v>
      </c>
      <c r="L14">
        <f t="shared" si="2"/>
        <v>12</v>
      </c>
      <c r="M14">
        <f t="shared" si="3"/>
        <v>7</v>
      </c>
      <c r="O14" s="1" t="s">
        <v>0</v>
      </c>
      <c r="P14" s="2">
        <f>I21+I22+I23+I24+I25+I26+I27+I28+I29+I30+P15+I31+I32</f>
        <v>76</v>
      </c>
      <c r="Q14" s="2">
        <f t="shared" ref="Q14:T14" si="6">J21+J22+J23+J24+J25+J26+J27+J28+J29+J30+Q15+J31+J32</f>
        <v>55</v>
      </c>
      <c r="R14" s="2">
        <f t="shared" si="6"/>
        <v>-3</v>
      </c>
      <c r="S14" s="2">
        <f t="shared" si="6"/>
        <v>17</v>
      </c>
      <c r="T14" s="2">
        <f t="shared" si="6"/>
        <v>32</v>
      </c>
    </row>
    <row r="15" spans="1:20">
      <c r="B15" s="1">
        <v>12</v>
      </c>
      <c r="C15" s="2">
        <v>29</v>
      </c>
      <c r="D15" s="2">
        <v>-46</v>
      </c>
      <c r="E15" s="2">
        <v>9</v>
      </c>
      <c r="F15" s="2">
        <v>-8</v>
      </c>
      <c r="H15" s="4">
        <v>12</v>
      </c>
      <c r="I15" s="2">
        <f t="shared" si="0"/>
        <v>2</v>
      </c>
      <c r="J15">
        <f t="shared" si="1"/>
        <v>13</v>
      </c>
      <c r="K15">
        <f t="shared" si="4"/>
        <v>20</v>
      </c>
      <c r="L15">
        <f t="shared" si="2"/>
        <v>0</v>
      </c>
      <c r="M15">
        <f t="shared" si="3"/>
        <v>4</v>
      </c>
      <c r="O15" s="1" t="s">
        <v>6</v>
      </c>
      <c r="P15" s="2">
        <f>I37+I38+I39+I40+I41+I42+I43+I44+I45+I46+I47+I48</f>
        <v>104</v>
      </c>
      <c r="Q15" s="2">
        <f t="shared" ref="Q15:T15" si="7">J37+J38+J39+J40+J41+J42+J43+J44+J45+J46+J47+J48</f>
        <v>124</v>
      </c>
      <c r="R15" s="2">
        <f t="shared" si="7"/>
        <v>96</v>
      </c>
      <c r="S15" s="2">
        <f t="shared" si="7"/>
        <v>108</v>
      </c>
      <c r="T15" s="2">
        <f t="shared" si="7"/>
        <v>146</v>
      </c>
    </row>
    <row r="16" spans="1:20">
      <c r="A16">
        <v>2008</v>
      </c>
      <c r="B16" s="1">
        <v>1</v>
      </c>
      <c r="C16" s="2">
        <v>16</v>
      </c>
      <c r="D16" s="2">
        <v>-23</v>
      </c>
      <c r="E16" s="2">
        <v>10</v>
      </c>
      <c r="F16" s="2">
        <v>3</v>
      </c>
      <c r="L16" s="2"/>
      <c r="M16" s="2"/>
      <c r="N16" s="2"/>
      <c r="O16" s="1" t="s">
        <v>7</v>
      </c>
      <c r="P16" s="2">
        <f>I53+I54+I55+I56+I57+I58+I59+I60+I61+I62+I63+I64</f>
        <v>369</v>
      </c>
      <c r="Q16" s="2">
        <f t="shared" ref="Q16:T16" si="8">J53+J54+J55+J56+J57+J58+J59+J60+J61+J62+J63+J64</f>
        <v>280</v>
      </c>
      <c r="R16" s="2">
        <f t="shared" si="8"/>
        <v>199</v>
      </c>
      <c r="S16" s="2">
        <f t="shared" si="8"/>
        <v>182</v>
      </c>
      <c r="T16" s="2">
        <f t="shared" si="8"/>
        <v>231</v>
      </c>
    </row>
    <row r="17" spans="1:14">
      <c r="B17" s="1">
        <v>2</v>
      </c>
      <c r="C17" s="2">
        <v>15</v>
      </c>
      <c r="D17" s="2">
        <v>0</v>
      </c>
      <c r="E17" s="2">
        <v>7</v>
      </c>
      <c r="F17" s="2">
        <v>22</v>
      </c>
    </row>
    <row r="18" spans="1:14">
      <c r="B18" s="1">
        <v>3</v>
      </c>
      <c r="C18" s="2">
        <v>0</v>
      </c>
      <c r="D18" s="2">
        <v>33</v>
      </c>
      <c r="E18" s="2">
        <v>16</v>
      </c>
      <c r="F18" s="2">
        <v>49</v>
      </c>
    </row>
    <row r="19" spans="1:14">
      <c r="B19" s="1">
        <v>4</v>
      </c>
      <c r="C19" s="2">
        <v>-5</v>
      </c>
      <c r="D19" s="2">
        <v>7</v>
      </c>
      <c r="E19" s="2">
        <v>15</v>
      </c>
      <c r="F19" s="2">
        <v>17</v>
      </c>
      <c r="I19" s="1" t="s">
        <v>0</v>
      </c>
    </row>
    <row r="20" spans="1:14">
      <c r="B20" s="1">
        <v>5</v>
      </c>
      <c r="C20" s="2">
        <v>6</v>
      </c>
      <c r="D20" s="2">
        <v>17</v>
      </c>
      <c r="E20" s="2">
        <v>8</v>
      </c>
      <c r="F20" s="2">
        <v>31</v>
      </c>
      <c r="H20" s="2"/>
      <c r="I20" s="2">
        <v>2010</v>
      </c>
      <c r="J20" s="2">
        <v>2011</v>
      </c>
      <c r="K20" s="2">
        <v>2012</v>
      </c>
      <c r="L20" s="2">
        <v>2013</v>
      </c>
      <c r="M20" s="2">
        <v>2014</v>
      </c>
      <c r="N20" s="2"/>
    </row>
    <row r="21" spans="1:14">
      <c r="B21" s="1">
        <v>6</v>
      </c>
      <c r="C21" s="2">
        <v>29</v>
      </c>
      <c r="D21" s="2">
        <v>11</v>
      </c>
      <c r="E21" s="2">
        <v>14</v>
      </c>
      <c r="F21" s="2">
        <v>54</v>
      </c>
      <c r="H21" s="4">
        <v>1</v>
      </c>
      <c r="I21" s="2">
        <f>D40</f>
        <v>4</v>
      </c>
      <c r="J21">
        <f>D52</f>
        <v>-27</v>
      </c>
      <c r="K21">
        <f>D64</f>
        <v>15</v>
      </c>
      <c r="L21">
        <f>D76</f>
        <v>-5</v>
      </c>
      <c r="M21">
        <f>D88</f>
        <v>-5</v>
      </c>
    </row>
    <row r="22" spans="1:14">
      <c r="B22" s="1">
        <v>7</v>
      </c>
      <c r="C22" s="2">
        <v>25</v>
      </c>
      <c r="D22" s="2">
        <v>-16</v>
      </c>
      <c r="E22" s="2">
        <v>2</v>
      </c>
      <c r="F22" s="2">
        <v>11</v>
      </c>
      <c r="H22" s="4">
        <v>2</v>
      </c>
      <c r="I22" s="2">
        <f t="shared" ref="I22:I32" si="9">D41</f>
        <v>25</v>
      </c>
      <c r="J22">
        <f t="shared" ref="J22:J32" si="10">D53</f>
        <v>-10</v>
      </c>
      <c r="K22">
        <f>D65</f>
        <v>-17</v>
      </c>
      <c r="L22">
        <f t="shared" ref="L22:L32" si="11">D77</f>
        <v>-12</v>
      </c>
      <c r="M22">
        <f t="shared" ref="M22:M32" si="12">D89</f>
        <v>25</v>
      </c>
    </row>
    <row r="23" spans="1:14">
      <c r="B23" s="1">
        <v>8</v>
      </c>
      <c r="C23" s="2">
        <v>20</v>
      </c>
      <c r="D23" s="2">
        <v>-81</v>
      </c>
      <c r="E23" s="2">
        <v>38</v>
      </c>
      <c r="F23" s="2">
        <v>-23</v>
      </c>
      <c r="H23" s="4">
        <v>3</v>
      </c>
      <c r="I23" s="2">
        <f t="shared" si="9"/>
        <v>26</v>
      </c>
      <c r="J23">
        <f t="shared" si="10"/>
        <v>8</v>
      </c>
      <c r="K23">
        <f>D65</f>
        <v>-17</v>
      </c>
      <c r="L23">
        <f t="shared" si="11"/>
        <v>-3</v>
      </c>
      <c r="M23">
        <f t="shared" si="12"/>
        <v>4</v>
      </c>
    </row>
    <row r="24" spans="1:14">
      <c r="B24" s="1">
        <v>9</v>
      </c>
      <c r="C24" s="2">
        <v>15</v>
      </c>
      <c r="D24" s="2">
        <v>-48</v>
      </c>
      <c r="E24" s="2">
        <v>53</v>
      </c>
      <c r="F24" s="2">
        <v>20</v>
      </c>
      <c r="H24" s="4">
        <v>4</v>
      </c>
      <c r="I24" s="2">
        <f t="shared" si="9"/>
        <v>10</v>
      </c>
      <c r="J24">
        <f t="shared" si="10"/>
        <v>20</v>
      </c>
      <c r="K24">
        <f t="shared" ref="K24:K32" si="13">D67</f>
        <v>15</v>
      </c>
      <c r="L24">
        <f t="shared" si="11"/>
        <v>1</v>
      </c>
      <c r="M24">
        <f t="shared" si="12"/>
        <v>5</v>
      </c>
    </row>
    <row r="25" spans="1:14">
      <c r="B25" s="1">
        <v>10</v>
      </c>
      <c r="C25" s="2">
        <v>1</v>
      </c>
      <c r="D25" s="2">
        <v>-23</v>
      </c>
      <c r="E25" s="2">
        <v>6</v>
      </c>
      <c r="F25" s="2">
        <v>-16</v>
      </c>
      <c r="H25" s="4">
        <v>5</v>
      </c>
      <c r="I25" s="2">
        <f t="shared" si="9"/>
        <v>-1</v>
      </c>
      <c r="J25">
        <f t="shared" si="10"/>
        <v>2</v>
      </c>
      <c r="K25">
        <f t="shared" si="13"/>
        <v>15</v>
      </c>
      <c r="L25">
        <f t="shared" si="11"/>
        <v>7</v>
      </c>
      <c r="M25">
        <f t="shared" si="12"/>
        <v>8</v>
      </c>
    </row>
    <row r="26" spans="1:14">
      <c r="B26" s="1">
        <v>11</v>
      </c>
      <c r="C26" s="2">
        <v>13</v>
      </c>
      <c r="D26" s="2">
        <v>0</v>
      </c>
      <c r="E26" s="2">
        <v>0</v>
      </c>
      <c r="F26" s="2">
        <v>13</v>
      </c>
      <c r="H26" s="4">
        <v>6</v>
      </c>
      <c r="I26" s="2">
        <f t="shared" si="9"/>
        <v>35</v>
      </c>
      <c r="J26">
        <f t="shared" si="10"/>
        <v>-23</v>
      </c>
      <c r="K26">
        <f t="shared" si="13"/>
        <v>-8</v>
      </c>
      <c r="L26">
        <f t="shared" si="11"/>
        <v>13</v>
      </c>
      <c r="M26">
        <f t="shared" si="12"/>
        <v>-2</v>
      </c>
    </row>
    <row r="27" spans="1:14">
      <c r="B27" s="1">
        <v>12</v>
      </c>
      <c r="C27" s="2">
        <v>6</v>
      </c>
      <c r="D27" s="2">
        <v>-43</v>
      </c>
      <c r="E27" s="2">
        <v>9</v>
      </c>
      <c r="F27" s="2">
        <v>-28</v>
      </c>
      <c r="H27" s="4">
        <v>7</v>
      </c>
      <c r="I27" s="2">
        <f t="shared" si="9"/>
        <v>-15</v>
      </c>
      <c r="J27">
        <f t="shared" si="10"/>
        <v>27</v>
      </c>
      <c r="K27">
        <f t="shared" si="13"/>
        <v>20</v>
      </c>
      <c r="L27">
        <f t="shared" si="11"/>
        <v>-31</v>
      </c>
      <c r="M27">
        <f t="shared" si="12"/>
        <v>-30</v>
      </c>
    </row>
    <row r="28" spans="1:14">
      <c r="A28">
        <v>2009</v>
      </c>
      <c r="B28" s="7">
        <v>1</v>
      </c>
      <c r="C28" s="2">
        <v>1</v>
      </c>
      <c r="D28" s="2">
        <v>-8</v>
      </c>
      <c r="E28" s="2">
        <v>9</v>
      </c>
      <c r="F28" s="2">
        <v>2</v>
      </c>
      <c r="H28" s="4">
        <v>8</v>
      </c>
      <c r="I28" s="2">
        <f t="shared" si="9"/>
        <v>-68</v>
      </c>
      <c r="J28">
        <f t="shared" si="10"/>
        <v>-48</v>
      </c>
      <c r="K28">
        <f t="shared" si="13"/>
        <v>-67</v>
      </c>
      <c r="L28">
        <f t="shared" si="11"/>
        <v>-10</v>
      </c>
      <c r="M28">
        <f t="shared" si="12"/>
        <v>-83</v>
      </c>
    </row>
    <row r="29" spans="1:14">
      <c r="B29" s="7">
        <v>2</v>
      </c>
      <c r="C29" s="2">
        <v>31</v>
      </c>
      <c r="D29" s="2">
        <v>-10</v>
      </c>
      <c r="E29" s="2">
        <v>4</v>
      </c>
      <c r="F29" s="2">
        <v>25</v>
      </c>
      <c r="H29" s="4">
        <v>9</v>
      </c>
      <c r="I29" s="2">
        <f t="shared" si="9"/>
        <v>-41</v>
      </c>
      <c r="J29">
        <f t="shared" si="10"/>
        <v>-27</v>
      </c>
      <c r="K29">
        <f t="shared" si="13"/>
        <v>-13</v>
      </c>
      <c r="L29">
        <f t="shared" si="11"/>
        <v>-39</v>
      </c>
      <c r="M29">
        <f t="shared" si="12"/>
        <v>-27</v>
      </c>
    </row>
    <row r="30" spans="1:14">
      <c r="B30" s="7">
        <v>3</v>
      </c>
      <c r="C30" s="2">
        <v>21</v>
      </c>
      <c r="D30" s="2">
        <v>46</v>
      </c>
      <c r="E30" s="2">
        <v>11</v>
      </c>
      <c r="F30" s="2">
        <v>78</v>
      </c>
      <c r="H30" s="4">
        <v>10</v>
      </c>
      <c r="I30" s="2">
        <f t="shared" si="9"/>
        <v>-19</v>
      </c>
      <c r="J30">
        <f t="shared" si="10"/>
        <v>-8</v>
      </c>
      <c r="K30">
        <f t="shared" si="13"/>
        <v>-3</v>
      </c>
      <c r="L30">
        <f t="shared" si="11"/>
        <v>-32</v>
      </c>
      <c r="M30">
        <f t="shared" si="12"/>
        <v>-33</v>
      </c>
    </row>
    <row r="31" spans="1:14">
      <c r="B31" s="7">
        <v>4</v>
      </c>
      <c r="C31" s="2">
        <v>21</v>
      </c>
      <c r="D31" s="2">
        <v>-7</v>
      </c>
      <c r="E31" s="2">
        <v>29</v>
      </c>
      <c r="F31" s="2">
        <v>43</v>
      </c>
      <c r="H31" s="4">
        <v>11</v>
      </c>
      <c r="I31" s="2">
        <f t="shared" si="9"/>
        <v>22</v>
      </c>
      <c r="J31">
        <f t="shared" si="10"/>
        <v>11</v>
      </c>
      <c r="K31">
        <f t="shared" si="13"/>
        <v>-7</v>
      </c>
      <c r="L31">
        <f t="shared" si="11"/>
        <v>1</v>
      </c>
      <c r="M31">
        <f t="shared" si="12"/>
        <v>10</v>
      </c>
    </row>
    <row r="32" spans="1:14">
      <c r="B32" s="7">
        <v>5</v>
      </c>
      <c r="C32" s="2">
        <v>18</v>
      </c>
      <c r="D32" s="2">
        <v>2</v>
      </c>
      <c r="E32" s="2">
        <v>1</v>
      </c>
      <c r="F32" s="2">
        <v>21</v>
      </c>
      <c r="H32" s="4">
        <v>12</v>
      </c>
      <c r="I32" s="2">
        <f t="shared" si="9"/>
        <v>-6</v>
      </c>
      <c r="J32">
        <f t="shared" si="10"/>
        <v>6</v>
      </c>
      <c r="K32">
        <f t="shared" si="13"/>
        <v>-32</v>
      </c>
      <c r="L32">
        <f t="shared" si="11"/>
        <v>19</v>
      </c>
      <c r="M32">
        <f t="shared" si="12"/>
        <v>14</v>
      </c>
    </row>
    <row r="33" spans="1:14">
      <c r="B33" s="7">
        <v>6</v>
      </c>
      <c r="C33" s="2">
        <v>20</v>
      </c>
      <c r="D33" s="2">
        <v>-21</v>
      </c>
      <c r="E33" s="2">
        <v>4</v>
      </c>
      <c r="F33" s="2">
        <v>3</v>
      </c>
    </row>
    <row r="34" spans="1:14">
      <c r="B34" s="7">
        <v>7</v>
      </c>
      <c r="C34" s="2">
        <v>32</v>
      </c>
      <c r="D34" s="2">
        <v>1</v>
      </c>
      <c r="E34" s="2">
        <v>0</v>
      </c>
      <c r="F34" s="2">
        <v>33</v>
      </c>
    </row>
    <row r="35" spans="1:14">
      <c r="B35" s="7">
        <v>8</v>
      </c>
      <c r="C35" s="2">
        <v>25</v>
      </c>
      <c r="D35" s="2">
        <v>-40</v>
      </c>
      <c r="E35" s="2">
        <v>5</v>
      </c>
      <c r="F35" s="2">
        <v>-10</v>
      </c>
      <c r="I35" s="8" t="s">
        <v>6</v>
      </c>
    </row>
    <row r="36" spans="1:14">
      <c r="B36" s="7">
        <v>9</v>
      </c>
      <c r="C36" s="2">
        <v>14</v>
      </c>
      <c r="D36" s="2">
        <v>-37</v>
      </c>
      <c r="E36" s="2">
        <v>15</v>
      </c>
      <c r="F36" s="2">
        <v>-8</v>
      </c>
      <c r="H36" s="2"/>
      <c r="I36" s="2">
        <v>2010</v>
      </c>
      <c r="J36" s="2">
        <v>2011</v>
      </c>
      <c r="K36" s="2">
        <v>2012</v>
      </c>
      <c r="L36" s="2">
        <v>2013</v>
      </c>
      <c r="M36" s="2">
        <v>2014</v>
      </c>
      <c r="N36" s="2"/>
    </row>
    <row r="37" spans="1:14">
      <c r="B37" s="7">
        <v>10</v>
      </c>
      <c r="C37" s="2">
        <v>36</v>
      </c>
      <c r="D37" s="2">
        <v>-26</v>
      </c>
      <c r="E37" s="2">
        <v>3</v>
      </c>
      <c r="F37" s="2">
        <v>13</v>
      </c>
      <c r="H37" s="4">
        <v>1</v>
      </c>
      <c r="I37" s="2">
        <f>E40</f>
        <v>7</v>
      </c>
      <c r="J37">
        <f>E52</f>
        <v>17</v>
      </c>
      <c r="K37">
        <f>E64</f>
        <v>3</v>
      </c>
      <c r="L37">
        <f>E76</f>
        <v>39</v>
      </c>
      <c r="M37">
        <f>E88</f>
        <v>27</v>
      </c>
    </row>
    <row r="38" spans="1:14">
      <c r="B38" s="7">
        <v>11</v>
      </c>
      <c r="C38" s="2">
        <v>22</v>
      </c>
      <c r="D38" s="2">
        <v>29</v>
      </c>
      <c r="E38" s="2">
        <v>10</v>
      </c>
      <c r="F38" s="2">
        <v>61</v>
      </c>
      <c r="H38" s="4">
        <v>2</v>
      </c>
      <c r="I38" s="2">
        <f t="shared" ref="I38:I48" si="14">E41</f>
        <v>12</v>
      </c>
      <c r="J38">
        <f t="shared" ref="J38:J48" si="15">E53</f>
        <v>9</v>
      </c>
      <c r="K38">
        <f>E65</f>
        <v>7</v>
      </c>
      <c r="L38">
        <f t="shared" ref="L38:L48" si="16">E77</f>
        <v>4</v>
      </c>
      <c r="M38">
        <f t="shared" ref="M38:M48" si="17">E89</f>
        <v>7</v>
      </c>
    </row>
    <row r="39" spans="1:14">
      <c r="B39" s="7">
        <v>12</v>
      </c>
      <c r="C39" s="2">
        <v>22</v>
      </c>
      <c r="D39" s="2">
        <v>-1</v>
      </c>
      <c r="E39" s="2">
        <v>2</v>
      </c>
      <c r="F39" s="2">
        <v>23</v>
      </c>
      <c r="H39" s="4">
        <v>3</v>
      </c>
      <c r="I39" s="2">
        <f t="shared" si="14"/>
        <v>11</v>
      </c>
      <c r="J39">
        <f t="shared" si="15"/>
        <v>17</v>
      </c>
      <c r="K39">
        <f>E65</f>
        <v>7</v>
      </c>
      <c r="L39">
        <f t="shared" si="16"/>
        <v>1</v>
      </c>
      <c r="M39">
        <f t="shared" si="17"/>
        <v>11</v>
      </c>
    </row>
    <row r="40" spans="1:14">
      <c r="A40">
        <v>2010</v>
      </c>
      <c r="B40" s="7">
        <v>1</v>
      </c>
      <c r="C40" s="2">
        <v>39</v>
      </c>
      <c r="D40" s="2">
        <v>4</v>
      </c>
      <c r="E40" s="2">
        <v>7</v>
      </c>
      <c r="F40" s="2">
        <v>50</v>
      </c>
      <c r="H40" s="4">
        <v>4</v>
      </c>
      <c r="I40" s="2">
        <f t="shared" si="14"/>
        <v>13</v>
      </c>
      <c r="J40">
        <f t="shared" si="15"/>
        <v>18</v>
      </c>
      <c r="K40">
        <f t="shared" ref="K40:K48" si="18">E67</f>
        <v>9</v>
      </c>
      <c r="L40">
        <f t="shared" si="16"/>
        <v>20</v>
      </c>
      <c r="M40">
        <f t="shared" si="17"/>
        <v>6</v>
      </c>
    </row>
    <row r="41" spans="1:14">
      <c r="B41" s="7">
        <v>2</v>
      </c>
      <c r="C41" s="2">
        <v>19</v>
      </c>
      <c r="D41" s="2">
        <v>25</v>
      </c>
      <c r="E41" s="2">
        <v>12</v>
      </c>
      <c r="F41" s="2">
        <v>56</v>
      </c>
      <c r="H41" s="4">
        <v>5</v>
      </c>
      <c r="I41" s="2">
        <f t="shared" si="14"/>
        <v>8</v>
      </c>
      <c r="J41">
        <f t="shared" si="15"/>
        <v>5</v>
      </c>
      <c r="K41">
        <f t="shared" si="18"/>
        <v>17</v>
      </c>
      <c r="L41">
        <f t="shared" si="16"/>
        <v>15</v>
      </c>
      <c r="M41">
        <f t="shared" si="17"/>
        <v>11</v>
      </c>
    </row>
    <row r="42" spans="1:14">
      <c r="B42" s="7">
        <v>3</v>
      </c>
      <c r="C42" s="2">
        <v>-3</v>
      </c>
      <c r="D42" s="2">
        <v>26</v>
      </c>
      <c r="E42" s="2">
        <v>11</v>
      </c>
      <c r="F42" s="2">
        <v>34</v>
      </c>
      <c r="H42" s="4">
        <v>6</v>
      </c>
      <c r="I42" s="2">
        <f t="shared" si="14"/>
        <v>4</v>
      </c>
      <c r="J42">
        <f t="shared" si="15"/>
        <v>-3</v>
      </c>
      <c r="K42">
        <f t="shared" si="18"/>
        <v>4</v>
      </c>
      <c r="L42">
        <f t="shared" si="16"/>
        <v>-3</v>
      </c>
      <c r="M42">
        <f t="shared" si="17"/>
        <v>16</v>
      </c>
    </row>
    <row r="43" spans="1:14">
      <c r="B43" s="7">
        <v>4</v>
      </c>
      <c r="C43" s="2">
        <v>33</v>
      </c>
      <c r="D43" s="2">
        <v>10</v>
      </c>
      <c r="E43" s="2">
        <v>13</v>
      </c>
      <c r="F43" s="2">
        <v>56</v>
      </c>
      <c r="H43" s="4">
        <v>7</v>
      </c>
      <c r="I43" s="2">
        <f t="shared" si="14"/>
        <v>13</v>
      </c>
      <c r="J43">
        <f t="shared" si="15"/>
        <v>11</v>
      </c>
      <c r="K43">
        <f t="shared" si="18"/>
        <v>12</v>
      </c>
      <c r="L43">
        <f t="shared" si="16"/>
        <v>1</v>
      </c>
      <c r="M43">
        <f t="shared" si="17"/>
        <v>11</v>
      </c>
    </row>
    <row r="44" spans="1:14">
      <c r="B44" s="7">
        <v>5</v>
      </c>
      <c r="C44" s="2">
        <v>14</v>
      </c>
      <c r="D44" s="2">
        <v>-1</v>
      </c>
      <c r="E44" s="2">
        <v>8</v>
      </c>
      <c r="F44" s="2">
        <v>21</v>
      </c>
      <c r="H44" s="4">
        <v>8</v>
      </c>
      <c r="I44" s="2">
        <f t="shared" si="14"/>
        <v>12</v>
      </c>
      <c r="J44">
        <f t="shared" si="15"/>
        <v>20</v>
      </c>
      <c r="K44">
        <f t="shared" si="18"/>
        <v>-3</v>
      </c>
      <c r="L44">
        <f t="shared" si="16"/>
        <v>-4</v>
      </c>
      <c r="M44">
        <f t="shared" si="17"/>
        <v>6</v>
      </c>
    </row>
    <row r="45" spans="1:14">
      <c r="B45" s="7">
        <v>6</v>
      </c>
      <c r="C45" s="2">
        <v>25</v>
      </c>
      <c r="D45" s="2">
        <v>35</v>
      </c>
      <c r="E45" s="2">
        <v>4</v>
      </c>
      <c r="F45" s="2">
        <v>64</v>
      </c>
      <c r="H45" s="4">
        <v>9</v>
      </c>
      <c r="I45" s="2">
        <f t="shared" si="14"/>
        <v>3</v>
      </c>
      <c r="J45">
        <f t="shared" si="15"/>
        <v>12</v>
      </c>
      <c r="K45">
        <f t="shared" si="18"/>
        <v>16</v>
      </c>
      <c r="L45">
        <f t="shared" si="16"/>
        <v>7</v>
      </c>
      <c r="M45">
        <f t="shared" si="17"/>
        <v>7</v>
      </c>
    </row>
    <row r="46" spans="1:14">
      <c r="B46" s="7">
        <v>7</v>
      </c>
      <c r="C46" s="2">
        <v>20</v>
      </c>
      <c r="D46" s="2">
        <v>-15</v>
      </c>
      <c r="E46" s="2">
        <v>13</v>
      </c>
      <c r="F46" s="2">
        <v>18</v>
      </c>
      <c r="H46" s="4">
        <v>10</v>
      </c>
      <c r="I46" s="2">
        <f t="shared" si="14"/>
        <v>11</v>
      </c>
      <c r="J46">
        <f t="shared" si="15"/>
        <v>8</v>
      </c>
      <c r="K46">
        <f t="shared" si="18"/>
        <v>16</v>
      </c>
      <c r="L46">
        <f t="shared" si="16"/>
        <v>6</v>
      </c>
      <c r="M46">
        <f t="shared" si="17"/>
        <v>11</v>
      </c>
    </row>
    <row r="47" spans="1:14">
      <c r="B47" s="7">
        <v>8</v>
      </c>
      <c r="C47" s="2">
        <v>30</v>
      </c>
      <c r="D47" s="2">
        <v>-68</v>
      </c>
      <c r="E47" s="2">
        <v>12</v>
      </c>
      <c r="F47" s="2">
        <v>-26</v>
      </c>
      <c r="H47" s="4">
        <v>11</v>
      </c>
      <c r="I47" s="2">
        <f t="shared" si="14"/>
        <v>7</v>
      </c>
      <c r="J47">
        <f t="shared" si="15"/>
        <v>4</v>
      </c>
      <c r="K47">
        <f t="shared" si="18"/>
        <v>6</v>
      </c>
      <c r="L47">
        <f t="shared" si="16"/>
        <v>8</v>
      </c>
      <c r="M47">
        <f t="shared" si="17"/>
        <v>9</v>
      </c>
    </row>
    <row r="48" spans="1:14">
      <c r="B48" s="7">
        <v>9</v>
      </c>
      <c r="C48" s="2">
        <v>22</v>
      </c>
      <c r="D48" s="2">
        <v>-41</v>
      </c>
      <c r="E48" s="2">
        <v>3</v>
      </c>
      <c r="F48" s="2">
        <v>-16</v>
      </c>
      <c r="H48" s="4">
        <v>12</v>
      </c>
      <c r="I48" s="2">
        <f t="shared" si="14"/>
        <v>3</v>
      </c>
      <c r="J48">
        <f t="shared" si="15"/>
        <v>6</v>
      </c>
      <c r="K48">
        <f t="shared" si="18"/>
        <v>2</v>
      </c>
      <c r="L48">
        <f t="shared" si="16"/>
        <v>14</v>
      </c>
      <c r="M48">
        <f t="shared" si="17"/>
        <v>24</v>
      </c>
    </row>
    <row r="49" spans="1:14">
      <c r="B49" s="7">
        <v>10</v>
      </c>
      <c r="C49" s="2">
        <v>22</v>
      </c>
      <c r="D49" s="2">
        <v>-19</v>
      </c>
      <c r="E49" s="2">
        <v>11</v>
      </c>
      <c r="F49" s="2">
        <v>14</v>
      </c>
    </row>
    <row r="50" spans="1:14">
      <c r="B50" s="7">
        <v>11</v>
      </c>
      <c r="C50" s="2">
        <v>14</v>
      </c>
      <c r="D50" s="2">
        <v>22</v>
      </c>
      <c r="E50" s="2">
        <v>7</v>
      </c>
      <c r="F50" s="2">
        <v>43</v>
      </c>
    </row>
    <row r="51" spans="1:14">
      <c r="B51" s="7">
        <v>12</v>
      </c>
      <c r="C51" s="2">
        <v>2</v>
      </c>
      <c r="D51" s="2">
        <v>-6</v>
      </c>
      <c r="E51" s="2">
        <v>3</v>
      </c>
      <c r="F51" s="2">
        <v>-1</v>
      </c>
      <c r="I51" s="1" t="s">
        <v>2</v>
      </c>
    </row>
    <row r="52" spans="1:14">
      <c r="A52">
        <v>2011</v>
      </c>
      <c r="B52" s="7">
        <v>1</v>
      </c>
      <c r="C52" s="2">
        <v>22</v>
      </c>
      <c r="D52" s="2">
        <v>-27</v>
      </c>
      <c r="E52" s="2">
        <v>17</v>
      </c>
      <c r="F52" s="2">
        <v>12</v>
      </c>
      <c r="H52" s="2"/>
      <c r="I52" s="2">
        <v>2010</v>
      </c>
      <c r="J52" s="2">
        <v>2011</v>
      </c>
      <c r="K52" s="2">
        <v>2012</v>
      </c>
      <c r="L52" s="2">
        <v>2013</v>
      </c>
      <c r="M52" s="2">
        <v>2014</v>
      </c>
      <c r="N52" s="2"/>
    </row>
    <row r="53" spans="1:14">
      <c r="B53" s="7">
        <v>2</v>
      </c>
      <c r="C53" s="2">
        <v>8</v>
      </c>
      <c r="D53" s="2">
        <v>-10</v>
      </c>
      <c r="E53" s="2">
        <v>9</v>
      </c>
      <c r="F53" s="2">
        <v>7</v>
      </c>
      <c r="H53" s="4">
        <v>1</v>
      </c>
      <c r="I53" s="2">
        <f>F40+I54</f>
        <v>106</v>
      </c>
      <c r="J53">
        <f>F52</f>
        <v>12</v>
      </c>
      <c r="K53">
        <f>F64</f>
        <v>30</v>
      </c>
      <c r="L53">
        <f>F76</f>
        <v>36</v>
      </c>
      <c r="M53">
        <f>F88</f>
        <v>34</v>
      </c>
    </row>
    <row r="54" spans="1:14">
      <c r="B54" s="7">
        <v>3</v>
      </c>
      <c r="C54" s="2">
        <v>10</v>
      </c>
      <c r="D54" s="2">
        <v>8</v>
      </c>
      <c r="E54" s="2">
        <v>17</v>
      </c>
      <c r="F54" s="2">
        <v>35</v>
      </c>
      <c r="H54" s="4">
        <v>2</v>
      </c>
      <c r="I54" s="2">
        <f t="shared" ref="I54:I64" si="19">F41</f>
        <v>56</v>
      </c>
      <c r="J54">
        <f t="shared" ref="J54:J64" si="20">F53</f>
        <v>7</v>
      </c>
      <c r="K54">
        <f>F65</f>
        <v>-5</v>
      </c>
      <c r="L54">
        <f t="shared" ref="L54:L64" si="21">F77</f>
        <v>-1</v>
      </c>
      <c r="M54">
        <f t="shared" ref="M54:M64" si="22">F89</f>
        <v>37</v>
      </c>
    </row>
    <row r="55" spans="1:14">
      <c r="B55" s="7">
        <v>4</v>
      </c>
      <c r="C55" s="2">
        <v>3</v>
      </c>
      <c r="D55" s="2">
        <v>20</v>
      </c>
      <c r="E55" s="2">
        <v>18</v>
      </c>
      <c r="F55" s="2">
        <v>41</v>
      </c>
      <c r="H55" s="4">
        <v>3</v>
      </c>
      <c r="I55" s="2">
        <f t="shared" si="19"/>
        <v>34</v>
      </c>
      <c r="J55">
        <f t="shared" si="20"/>
        <v>35</v>
      </c>
      <c r="K55">
        <f>F65</f>
        <v>-5</v>
      </c>
      <c r="L55">
        <f t="shared" si="21"/>
        <v>6</v>
      </c>
      <c r="M55">
        <f t="shared" si="22"/>
        <v>32</v>
      </c>
    </row>
    <row r="56" spans="1:14">
      <c r="B56" s="7">
        <v>5</v>
      </c>
      <c r="C56" s="2">
        <v>25</v>
      </c>
      <c r="D56" s="2">
        <v>2</v>
      </c>
      <c r="E56" s="2">
        <v>5</v>
      </c>
      <c r="F56" s="2">
        <v>32</v>
      </c>
      <c r="H56" s="4">
        <v>4</v>
      </c>
      <c r="I56" s="2">
        <f t="shared" si="19"/>
        <v>56</v>
      </c>
      <c r="J56">
        <f t="shared" si="20"/>
        <v>41</v>
      </c>
      <c r="K56">
        <f t="shared" ref="K56:K64" si="23">F67</f>
        <v>28</v>
      </c>
      <c r="L56">
        <f t="shared" si="21"/>
        <v>26</v>
      </c>
      <c r="M56">
        <f t="shared" si="22"/>
        <v>33</v>
      </c>
    </row>
    <row r="57" spans="1:14">
      <c r="B57" s="7">
        <v>6</v>
      </c>
      <c r="C57" s="2">
        <v>5</v>
      </c>
      <c r="D57" s="2">
        <v>-23</v>
      </c>
      <c r="E57" s="2">
        <v>-3</v>
      </c>
      <c r="F57" s="2">
        <v>-21</v>
      </c>
      <c r="H57" s="4">
        <v>5</v>
      </c>
      <c r="I57" s="2">
        <f t="shared" si="19"/>
        <v>21</v>
      </c>
      <c r="J57">
        <f t="shared" si="20"/>
        <v>32</v>
      </c>
      <c r="K57">
        <f t="shared" si="23"/>
        <v>52</v>
      </c>
      <c r="L57">
        <f t="shared" si="21"/>
        <v>52</v>
      </c>
      <c r="M57">
        <f t="shared" si="22"/>
        <v>43</v>
      </c>
    </row>
    <row r="58" spans="1:14">
      <c r="B58" s="7">
        <v>7</v>
      </c>
      <c r="C58" s="2">
        <v>25</v>
      </c>
      <c r="D58" s="2">
        <v>27</v>
      </c>
      <c r="E58" s="2">
        <v>11</v>
      </c>
      <c r="F58" s="2">
        <v>63</v>
      </c>
      <c r="H58" s="4">
        <v>6</v>
      </c>
      <c r="I58" s="2">
        <f t="shared" si="19"/>
        <v>64</v>
      </c>
      <c r="J58">
        <f t="shared" si="20"/>
        <v>-21</v>
      </c>
      <c r="K58">
        <f t="shared" si="23"/>
        <v>-1</v>
      </c>
      <c r="L58">
        <f t="shared" si="21"/>
        <v>30</v>
      </c>
      <c r="M58">
        <f t="shared" si="22"/>
        <v>55</v>
      </c>
    </row>
    <row r="59" spans="1:14">
      <c r="B59" s="7">
        <v>8</v>
      </c>
      <c r="C59" s="2">
        <v>16</v>
      </c>
      <c r="D59" s="2">
        <v>-48</v>
      </c>
      <c r="E59" s="2">
        <v>20</v>
      </c>
      <c r="F59" s="2">
        <v>-12</v>
      </c>
      <c r="H59" s="4">
        <v>7</v>
      </c>
      <c r="I59" s="2">
        <f t="shared" si="19"/>
        <v>18</v>
      </c>
      <c r="J59">
        <f t="shared" si="20"/>
        <v>63</v>
      </c>
      <c r="K59">
        <f t="shared" si="23"/>
        <v>62</v>
      </c>
      <c r="L59">
        <f t="shared" si="21"/>
        <v>-8</v>
      </c>
      <c r="M59">
        <f t="shared" si="22"/>
        <v>3</v>
      </c>
    </row>
    <row r="60" spans="1:14">
      <c r="B60" s="7">
        <v>9</v>
      </c>
      <c r="C60" s="2">
        <v>43</v>
      </c>
      <c r="D60" s="2">
        <v>-27</v>
      </c>
      <c r="E60" s="2">
        <v>12</v>
      </c>
      <c r="F60" s="2">
        <v>28</v>
      </c>
      <c r="H60" s="4">
        <v>8</v>
      </c>
      <c r="I60" s="2">
        <f t="shared" si="19"/>
        <v>-26</v>
      </c>
      <c r="J60">
        <f t="shared" si="20"/>
        <v>-12</v>
      </c>
      <c r="K60">
        <f t="shared" si="23"/>
        <v>-47</v>
      </c>
      <c r="L60">
        <f t="shared" si="21"/>
        <v>18</v>
      </c>
      <c r="M60">
        <f t="shared" si="22"/>
        <v>-73</v>
      </c>
    </row>
    <row r="61" spans="1:14">
      <c r="B61" s="7">
        <v>10</v>
      </c>
      <c r="C61" s="2">
        <v>27</v>
      </c>
      <c r="D61" s="2">
        <v>-8</v>
      </c>
      <c r="E61" s="2">
        <v>8</v>
      </c>
      <c r="F61" s="2">
        <v>27</v>
      </c>
      <c r="H61" s="4">
        <v>9</v>
      </c>
      <c r="I61" s="2">
        <f t="shared" si="19"/>
        <v>-16</v>
      </c>
      <c r="J61">
        <f t="shared" si="20"/>
        <v>28</v>
      </c>
      <c r="K61">
        <f t="shared" si="23"/>
        <v>39</v>
      </c>
      <c r="L61">
        <f t="shared" si="21"/>
        <v>-18</v>
      </c>
      <c r="M61">
        <f t="shared" si="22"/>
        <v>2</v>
      </c>
    </row>
    <row r="62" spans="1:14">
      <c r="B62" s="7">
        <v>11</v>
      </c>
      <c r="C62" s="2">
        <v>28</v>
      </c>
      <c r="D62" s="2">
        <v>11</v>
      </c>
      <c r="E62" s="2">
        <v>4</v>
      </c>
      <c r="F62" s="2">
        <v>43</v>
      </c>
      <c r="H62" s="4">
        <v>10</v>
      </c>
      <c r="I62" s="2">
        <f t="shared" si="19"/>
        <v>14</v>
      </c>
      <c r="J62">
        <f t="shared" si="20"/>
        <v>27</v>
      </c>
      <c r="K62">
        <f t="shared" si="23"/>
        <v>38</v>
      </c>
      <c r="L62">
        <f t="shared" si="21"/>
        <v>-13</v>
      </c>
      <c r="M62">
        <f t="shared" si="22"/>
        <v>-3</v>
      </c>
    </row>
    <row r="63" spans="1:14">
      <c r="B63" s="7">
        <v>12</v>
      </c>
      <c r="C63" s="2">
        <v>13</v>
      </c>
      <c r="D63" s="2">
        <v>6</v>
      </c>
      <c r="E63" s="2">
        <v>6</v>
      </c>
      <c r="F63" s="2">
        <v>25</v>
      </c>
      <c r="H63" s="4">
        <v>11</v>
      </c>
      <c r="I63" s="2">
        <f t="shared" si="19"/>
        <v>43</v>
      </c>
      <c r="J63">
        <f t="shared" si="20"/>
        <v>43</v>
      </c>
      <c r="K63">
        <f t="shared" si="23"/>
        <v>18</v>
      </c>
      <c r="L63">
        <f t="shared" si="21"/>
        <v>21</v>
      </c>
      <c r="M63">
        <f t="shared" si="22"/>
        <v>26</v>
      </c>
    </row>
    <row r="64" spans="1:14">
      <c r="A64">
        <v>2012</v>
      </c>
      <c r="B64" s="7">
        <v>1</v>
      </c>
      <c r="C64" s="2">
        <v>12</v>
      </c>
      <c r="D64" s="2">
        <v>15</v>
      </c>
      <c r="E64" s="2">
        <v>3</v>
      </c>
      <c r="F64" s="2">
        <v>30</v>
      </c>
      <c r="H64" s="4">
        <v>12</v>
      </c>
      <c r="I64" s="2">
        <f t="shared" si="19"/>
        <v>-1</v>
      </c>
      <c r="J64">
        <f t="shared" si="20"/>
        <v>25</v>
      </c>
      <c r="K64">
        <f t="shared" si="23"/>
        <v>-10</v>
      </c>
      <c r="L64">
        <f t="shared" si="21"/>
        <v>33</v>
      </c>
      <c r="M64">
        <f t="shared" si="22"/>
        <v>42</v>
      </c>
    </row>
    <row r="65" spans="1:6">
      <c r="B65" s="7">
        <v>2</v>
      </c>
      <c r="C65" s="2">
        <v>5</v>
      </c>
      <c r="D65" s="2">
        <v>-17</v>
      </c>
      <c r="E65" s="2">
        <v>7</v>
      </c>
      <c r="F65" s="2">
        <v>-5</v>
      </c>
    </row>
    <row r="66" spans="1:6">
      <c r="B66" s="7">
        <v>3</v>
      </c>
      <c r="C66" s="2">
        <v>12</v>
      </c>
      <c r="D66" s="2">
        <v>1</v>
      </c>
      <c r="E66" s="2">
        <v>7</v>
      </c>
      <c r="F66" s="2">
        <v>20</v>
      </c>
    </row>
    <row r="67" spans="1:6">
      <c r="B67" s="7">
        <v>4</v>
      </c>
      <c r="C67" s="2">
        <v>4</v>
      </c>
      <c r="D67" s="2">
        <v>15</v>
      </c>
      <c r="E67" s="2">
        <v>9</v>
      </c>
      <c r="F67" s="2">
        <v>28</v>
      </c>
    </row>
    <row r="68" spans="1:6">
      <c r="B68" s="7">
        <v>5</v>
      </c>
      <c r="C68" s="2">
        <v>20</v>
      </c>
      <c r="D68" s="2">
        <v>15</v>
      </c>
      <c r="E68" s="2">
        <v>17</v>
      </c>
      <c r="F68" s="2">
        <v>52</v>
      </c>
    </row>
    <row r="69" spans="1:6">
      <c r="B69" s="7">
        <v>6</v>
      </c>
      <c r="C69" s="2">
        <v>3</v>
      </c>
      <c r="D69" s="2">
        <v>-8</v>
      </c>
      <c r="E69" s="2">
        <v>4</v>
      </c>
      <c r="F69" s="2">
        <v>-1</v>
      </c>
    </row>
    <row r="70" spans="1:6">
      <c r="B70" s="7">
        <v>7</v>
      </c>
      <c r="C70" s="2">
        <v>30</v>
      </c>
      <c r="D70" s="2">
        <v>20</v>
      </c>
      <c r="E70" s="2">
        <v>12</v>
      </c>
      <c r="F70" s="2">
        <v>62</v>
      </c>
    </row>
    <row r="71" spans="1:6">
      <c r="B71" s="7">
        <v>8</v>
      </c>
      <c r="C71" s="2">
        <v>23</v>
      </c>
      <c r="D71" s="2">
        <v>-67</v>
      </c>
      <c r="E71" s="2">
        <v>-3</v>
      </c>
      <c r="F71" s="2">
        <v>-47</v>
      </c>
    </row>
    <row r="72" spans="1:6">
      <c r="B72" s="7">
        <v>9</v>
      </c>
      <c r="C72" s="2">
        <v>36</v>
      </c>
      <c r="D72" s="2">
        <v>-13</v>
      </c>
      <c r="E72" s="2">
        <v>16</v>
      </c>
      <c r="F72" s="2">
        <v>39</v>
      </c>
    </row>
    <row r="73" spans="1:6">
      <c r="B73" s="7">
        <v>10</v>
      </c>
      <c r="C73" s="2">
        <v>25</v>
      </c>
      <c r="D73" s="2">
        <v>-3</v>
      </c>
      <c r="E73" s="2">
        <v>16</v>
      </c>
      <c r="F73" s="2">
        <v>38</v>
      </c>
    </row>
    <row r="74" spans="1:6">
      <c r="B74" s="7">
        <v>11</v>
      </c>
      <c r="C74" s="2">
        <v>19</v>
      </c>
      <c r="D74" s="2">
        <v>-7</v>
      </c>
      <c r="E74" s="2">
        <v>6</v>
      </c>
      <c r="F74" s="2">
        <v>18</v>
      </c>
    </row>
    <row r="75" spans="1:6">
      <c r="B75" s="7">
        <v>12</v>
      </c>
      <c r="C75" s="2">
        <v>20</v>
      </c>
      <c r="D75" s="2">
        <v>-32</v>
      </c>
      <c r="E75" s="2">
        <v>2</v>
      </c>
      <c r="F75" s="2">
        <v>-10</v>
      </c>
    </row>
    <row r="76" spans="1:6">
      <c r="A76">
        <v>2013</v>
      </c>
      <c r="B76" s="7">
        <v>1</v>
      </c>
      <c r="C76" s="2">
        <v>2</v>
      </c>
      <c r="D76" s="2">
        <v>-5</v>
      </c>
      <c r="E76" s="2">
        <v>39</v>
      </c>
      <c r="F76" s="2">
        <v>36</v>
      </c>
    </row>
    <row r="77" spans="1:6">
      <c r="B77" s="7">
        <v>2</v>
      </c>
      <c r="C77" s="2">
        <v>7</v>
      </c>
      <c r="D77" s="2">
        <v>-12</v>
      </c>
      <c r="E77" s="2">
        <v>4</v>
      </c>
      <c r="F77" s="2">
        <v>-1</v>
      </c>
    </row>
    <row r="78" spans="1:6">
      <c r="B78" s="7">
        <v>3</v>
      </c>
      <c r="C78" s="2">
        <v>8</v>
      </c>
      <c r="D78" s="2">
        <v>-3</v>
      </c>
      <c r="E78" s="2">
        <v>1</v>
      </c>
      <c r="F78" s="2">
        <v>6</v>
      </c>
    </row>
    <row r="79" spans="1:6">
      <c r="B79" s="7">
        <v>4</v>
      </c>
      <c r="C79" s="2">
        <v>5</v>
      </c>
      <c r="D79" s="2">
        <v>1</v>
      </c>
      <c r="E79" s="2">
        <v>20</v>
      </c>
      <c r="F79" s="2">
        <v>26</v>
      </c>
    </row>
    <row r="80" spans="1:6">
      <c r="B80" s="7">
        <v>5</v>
      </c>
      <c r="C80" s="2">
        <v>30</v>
      </c>
      <c r="D80" s="2">
        <v>7</v>
      </c>
      <c r="E80" s="2">
        <v>15</v>
      </c>
      <c r="F80" s="2">
        <v>52</v>
      </c>
    </row>
    <row r="81" spans="1:6">
      <c r="B81" s="7">
        <v>6</v>
      </c>
      <c r="C81" s="2">
        <v>20</v>
      </c>
      <c r="D81" s="2">
        <v>13</v>
      </c>
      <c r="E81" s="2">
        <v>-3</v>
      </c>
      <c r="F81" s="2">
        <v>30</v>
      </c>
    </row>
    <row r="82" spans="1:6">
      <c r="B82" s="7">
        <v>7</v>
      </c>
      <c r="C82" s="2">
        <v>22</v>
      </c>
      <c r="D82" s="2">
        <v>-31</v>
      </c>
      <c r="E82" s="2">
        <v>1</v>
      </c>
      <c r="F82" s="2">
        <v>-8</v>
      </c>
    </row>
    <row r="83" spans="1:6">
      <c r="B83" s="7">
        <v>8</v>
      </c>
      <c r="C83" s="2">
        <v>32</v>
      </c>
      <c r="D83" s="2">
        <v>-10</v>
      </c>
      <c r="E83" s="2">
        <v>-4</v>
      </c>
      <c r="F83" s="2">
        <v>18</v>
      </c>
    </row>
    <row r="84" spans="1:6">
      <c r="B84" s="7">
        <v>9</v>
      </c>
      <c r="C84" s="2">
        <v>14</v>
      </c>
      <c r="D84" s="2">
        <v>-39</v>
      </c>
      <c r="E84" s="2">
        <v>7</v>
      </c>
      <c r="F84" s="2">
        <v>-18</v>
      </c>
    </row>
    <row r="85" spans="1:6">
      <c r="B85" s="7">
        <v>10</v>
      </c>
      <c r="C85" s="2">
        <v>13</v>
      </c>
      <c r="D85" s="2">
        <v>-32</v>
      </c>
      <c r="E85" s="2">
        <v>6</v>
      </c>
      <c r="F85" s="2">
        <v>-13</v>
      </c>
    </row>
    <row r="86" spans="1:6">
      <c r="B86" s="7">
        <v>11</v>
      </c>
      <c r="C86" s="2">
        <v>12</v>
      </c>
      <c r="D86" s="2">
        <v>1</v>
      </c>
      <c r="E86" s="2">
        <v>8</v>
      </c>
      <c r="F86" s="2">
        <v>21</v>
      </c>
    </row>
    <row r="87" spans="1:6">
      <c r="B87" s="7">
        <v>12</v>
      </c>
      <c r="C87" s="2">
        <v>0</v>
      </c>
      <c r="D87" s="2">
        <v>19</v>
      </c>
      <c r="E87" s="2">
        <v>14</v>
      </c>
      <c r="F87" s="2">
        <v>33</v>
      </c>
    </row>
    <row r="88" spans="1:6">
      <c r="A88">
        <v>2014</v>
      </c>
      <c r="B88" s="7">
        <v>1</v>
      </c>
      <c r="C88" s="2">
        <v>12</v>
      </c>
      <c r="D88" s="2">
        <v>-5</v>
      </c>
      <c r="E88" s="2">
        <v>27</v>
      </c>
      <c r="F88" s="2">
        <v>34</v>
      </c>
    </row>
    <row r="89" spans="1:6">
      <c r="B89" s="7">
        <v>2</v>
      </c>
      <c r="C89" s="2">
        <v>5</v>
      </c>
      <c r="D89" s="2">
        <v>25</v>
      </c>
      <c r="E89" s="2">
        <v>7</v>
      </c>
      <c r="F89" s="2">
        <v>37</v>
      </c>
    </row>
    <row r="90" spans="1:6">
      <c r="B90" s="7">
        <v>3</v>
      </c>
      <c r="C90" s="2">
        <v>17</v>
      </c>
      <c r="D90" s="2">
        <v>4</v>
      </c>
      <c r="E90" s="2">
        <v>11</v>
      </c>
      <c r="F90" s="2">
        <v>32</v>
      </c>
    </row>
    <row r="91" spans="1:6">
      <c r="B91" s="7">
        <v>4</v>
      </c>
      <c r="C91" s="2">
        <v>22</v>
      </c>
      <c r="D91" s="2">
        <v>5</v>
      </c>
      <c r="E91" s="2">
        <v>6</v>
      </c>
      <c r="F91" s="2">
        <v>33</v>
      </c>
    </row>
    <row r="92" spans="1:6">
      <c r="B92" s="7">
        <v>5</v>
      </c>
      <c r="C92" s="2">
        <v>24</v>
      </c>
      <c r="D92" s="2">
        <v>8</v>
      </c>
      <c r="E92" s="2">
        <v>11</v>
      </c>
      <c r="F92" s="2">
        <v>43</v>
      </c>
    </row>
    <row r="93" spans="1:6">
      <c r="B93" s="7">
        <v>6</v>
      </c>
      <c r="C93" s="2">
        <v>41</v>
      </c>
      <c r="D93" s="2">
        <v>-2</v>
      </c>
      <c r="E93" s="2">
        <v>16</v>
      </c>
      <c r="F93" s="2">
        <v>55</v>
      </c>
    </row>
    <row r="94" spans="1:6">
      <c r="B94" s="7">
        <v>7</v>
      </c>
      <c r="C94" s="2">
        <v>22</v>
      </c>
      <c r="D94" s="2">
        <v>-30</v>
      </c>
      <c r="E94" s="2">
        <v>11</v>
      </c>
      <c r="F94" s="2">
        <v>3</v>
      </c>
    </row>
    <row r="95" spans="1:6">
      <c r="B95" s="7">
        <v>8</v>
      </c>
      <c r="C95" s="2">
        <v>4</v>
      </c>
      <c r="D95" s="2">
        <v>-83</v>
      </c>
      <c r="E95" s="2">
        <v>6</v>
      </c>
      <c r="F95" s="2">
        <v>-73</v>
      </c>
    </row>
    <row r="96" spans="1:6">
      <c r="B96" s="7">
        <v>9</v>
      </c>
      <c r="C96" s="2">
        <v>22</v>
      </c>
      <c r="D96" s="2">
        <v>-27</v>
      </c>
      <c r="E96" s="2">
        <v>7</v>
      </c>
      <c r="F96" s="2">
        <v>2</v>
      </c>
    </row>
    <row r="97" spans="2:6">
      <c r="B97" s="7">
        <v>10</v>
      </c>
      <c r="C97" s="2">
        <v>19</v>
      </c>
      <c r="D97" s="2">
        <v>-33</v>
      </c>
      <c r="E97" s="2">
        <v>11</v>
      </c>
      <c r="F97" s="2">
        <v>-3</v>
      </c>
    </row>
    <row r="98" spans="2:6">
      <c r="B98" s="7">
        <v>11</v>
      </c>
      <c r="C98" s="2">
        <v>7</v>
      </c>
      <c r="D98" s="2">
        <v>10</v>
      </c>
      <c r="E98" s="2">
        <v>9</v>
      </c>
      <c r="F98" s="2">
        <v>26</v>
      </c>
    </row>
    <row r="99" spans="2:6">
      <c r="B99" s="7">
        <v>12</v>
      </c>
      <c r="C99" s="2">
        <v>4</v>
      </c>
      <c r="D99" s="2">
        <v>14</v>
      </c>
      <c r="E99" s="2">
        <v>24</v>
      </c>
      <c r="F99" s="2">
        <v>42</v>
      </c>
    </row>
  </sheetData>
  <phoneticPr fontId="11" type="noConversion"/>
  <pageMargins left="0.75" right="0.75" top="1" bottom="1" header="0.4921259845" footer="0.492125984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T99"/>
  <sheetViews>
    <sheetView workbookViewId="0">
      <selection activeCell="P13" sqref="P13:T16"/>
    </sheetView>
  </sheetViews>
  <sheetFormatPr defaultRowHeight="12.75"/>
  <cols>
    <col min="2" max="2" width="6.5703125" customWidth="1"/>
    <col min="7" max="7" width="5.85546875" customWidth="1"/>
    <col min="10" max="12" width="9" customWidth="1"/>
    <col min="13" max="13" width="8.42578125" customWidth="1"/>
    <col min="14" max="14" width="5.7109375" customWidth="1"/>
    <col min="15" max="15" width="23.85546875" customWidth="1"/>
  </cols>
  <sheetData>
    <row r="1" spans="1:20">
      <c r="A1" s="3" t="s">
        <v>8</v>
      </c>
    </row>
    <row r="2" spans="1:20">
      <c r="I2" s="1" t="s">
        <v>5</v>
      </c>
    </row>
    <row r="3" spans="1:20">
      <c r="C3" s="1" t="s">
        <v>5</v>
      </c>
      <c r="D3" s="1" t="s">
        <v>0</v>
      </c>
      <c r="E3" s="8" t="s">
        <v>6</v>
      </c>
      <c r="F3" s="1" t="s">
        <v>2</v>
      </c>
      <c r="H3" s="2"/>
      <c r="I3" s="2">
        <v>2010</v>
      </c>
      <c r="J3" s="2">
        <v>2011</v>
      </c>
      <c r="K3" s="2">
        <v>2012</v>
      </c>
      <c r="L3" s="2">
        <v>2013</v>
      </c>
      <c r="M3" s="2">
        <v>2014</v>
      </c>
      <c r="N3" s="2"/>
    </row>
    <row r="4" spans="1:20">
      <c r="A4">
        <v>2007</v>
      </c>
      <c r="B4" s="1">
        <v>1</v>
      </c>
      <c r="C4" s="2">
        <v>12</v>
      </c>
      <c r="D4" s="2">
        <v>-10</v>
      </c>
      <c r="E4" s="2">
        <v>12</v>
      </c>
      <c r="F4" s="2">
        <v>14</v>
      </c>
      <c r="H4" s="4">
        <v>1</v>
      </c>
      <c r="I4" s="2">
        <f>C40</f>
        <v>-3</v>
      </c>
      <c r="J4">
        <f>C52</f>
        <v>-1</v>
      </c>
      <c r="K4">
        <f>C64</f>
        <v>14</v>
      </c>
      <c r="L4">
        <f>C76</f>
        <v>-4</v>
      </c>
      <c r="M4">
        <f>C88</f>
        <v>14</v>
      </c>
    </row>
    <row r="5" spans="1:20">
      <c r="B5" s="1">
        <v>2</v>
      </c>
      <c r="C5" s="2">
        <v>10</v>
      </c>
      <c r="D5" s="2">
        <v>-7</v>
      </c>
      <c r="E5" s="2">
        <v>2</v>
      </c>
      <c r="F5" s="2">
        <v>5</v>
      </c>
      <c r="H5" s="4">
        <v>2</v>
      </c>
      <c r="I5" s="2">
        <f t="shared" ref="I5:I15" si="0">C41</f>
        <v>40</v>
      </c>
      <c r="J5">
        <f t="shared" ref="J5:J15" si="1">C53</f>
        <v>18</v>
      </c>
      <c r="K5">
        <f t="shared" ref="K5:K15" si="2">C65</f>
        <v>0</v>
      </c>
      <c r="L5">
        <f t="shared" ref="L5:L15" si="3">C77</f>
        <v>10</v>
      </c>
      <c r="M5">
        <f t="shared" ref="M5:M15" si="4">C89</f>
        <v>5</v>
      </c>
    </row>
    <row r="6" spans="1:20">
      <c r="B6" s="1">
        <v>3</v>
      </c>
      <c r="C6" s="2">
        <v>21</v>
      </c>
      <c r="D6" s="2">
        <v>5</v>
      </c>
      <c r="E6" s="2">
        <v>9</v>
      </c>
      <c r="F6" s="2">
        <v>35</v>
      </c>
      <c r="H6" s="4">
        <v>3</v>
      </c>
      <c r="I6" s="2">
        <f t="shared" si="0"/>
        <v>27</v>
      </c>
      <c r="J6">
        <f t="shared" si="1"/>
        <v>0</v>
      </c>
      <c r="K6">
        <f t="shared" si="2"/>
        <v>11</v>
      </c>
      <c r="L6">
        <f t="shared" si="3"/>
        <v>-11</v>
      </c>
      <c r="M6">
        <f t="shared" si="4"/>
        <v>16</v>
      </c>
    </row>
    <row r="7" spans="1:20">
      <c r="B7" s="1">
        <v>4</v>
      </c>
      <c r="C7" s="2">
        <v>31</v>
      </c>
      <c r="D7" s="2">
        <v>4</v>
      </c>
      <c r="E7" s="2">
        <v>4</v>
      </c>
      <c r="F7" s="2">
        <v>39</v>
      </c>
      <c r="H7" s="4">
        <v>4</v>
      </c>
      <c r="I7" s="2">
        <f t="shared" si="0"/>
        <v>19</v>
      </c>
      <c r="J7">
        <f t="shared" si="1"/>
        <v>7</v>
      </c>
      <c r="K7">
        <f t="shared" si="2"/>
        <v>17</v>
      </c>
      <c r="L7">
        <f t="shared" si="3"/>
        <v>4</v>
      </c>
      <c r="M7">
        <f t="shared" si="4"/>
        <v>15</v>
      </c>
    </row>
    <row r="8" spans="1:20">
      <c r="B8" s="1">
        <v>5</v>
      </c>
      <c r="C8" s="2">
        <v>37</v>
      </c>
      <c r="D8" s="2">
        <v>-5</v>
      </c>
      <c r="E8" s="2">
        <v>18</v>
      </c>
      <c r="F8" s="2">
        <v>50</v>
      </c>
      <c r="H8" s="4">
        <v>5</v>
      </c>
      <c r="I8" s="2">
        <f t="shared" si="0"/>
        <v>34</v>
      </c>
      <c r="J8">
        <f t="shared" si="1"/>
        <v>15</v>
      </c>
      <c r="K8">
        <f t="shared" si="2"/>
        <v>30</v>
      </c>
      <c r="L8">
        <f t="shared" si="3"/>
        <v>24</v>
      </c>
      <c r="M8">
        <f t="shared" si="4"/>
        <v>9</v>
      </c>
    </row>
    <row r="9" spans="1:20">
      <c r="B9" s="1">
        <v>6</v>
      </c>
      <c r="C9" s="2">
        <v>18</v>
      </c>
      <c r="D9" s="2">
        <v>-8</v>
      </c>
      <c r="E9" s="2">
        <v>16</v>
      </c>
      <c r="F9" s="2">
        <v>26</v>
      </c>
      <c r="H9" s="4">
        <v>6</v>
      </c>
      <c r="I9" s="2">
        <f t="shared" si="0"/>
        <v>36</v>
      </c>
      <c r="J9">
        <f t="shared" si="1"/>
        <v>22</v>
      </c>
      <c r="K9">
        <f t="shared" si="2"/>
        <v>16</v>
      </c>
      <c r="L9">
        <f t="shared" si="3"/>
        <v>10</v>
      </c>
      <c r="M9">
        <f t="shared" si="4"/>
        <v>36</v>
      </c>
    </row>
    <row r="10" spans="1:20">
      <c r="B10" s="1">
        <v>7</v>
      </c>
      <c r="C10" s="2">
        <v>20</v>
      </c>
      <c r="D10" s="2">
        <v>1</v>
      </c>
      <c r="E10" s="2">
        <v>3</v>
      </c>
      <c r="F10" s="2">
        <v>24</v>
      </c>
      <c r="H10" s="4">
        <v>7</v>
      </c>
      <c r="I10" s="2">
        <f t="shared" si="0"/>
        <v>31</v>
      </c>
      <c r="J10">
        <f t="shared" si="1"/>
        <v>20</v>
      </c>
      <c r="K10">
        <f t="shared" si="2"/>
        <v>17</v>
      </c>
      <c r="L10">
        <f t="shared" si="3"/>
        <v>29</v>
      </c>
      <c r="M10">
        <f t="shared" si="4"/>
        <v>14</v>
      </c>
    </row>
    <row r="11" spans="1:20">
      <c r="B11" s="1">
        <v>8</v>
      </c>
      <c r="C11" s="2">
        <v>41</v>
      </c>
      <c r="D11" s="2">
        <v>-102</v>
      </c>
      <c r="E11" s="2">
        <v>-5</v>
      </c>
      <c r="F11" s="2">
        <v>-66</v>
      </c>
      <c r="H11" s="4">
        <v>8</v>
      </c>
      <c r="I11" s="2">
        <f t="shared" si="0"/>
        <v>22</v>
      </c>
      <c r="J11">
        <f t="shared" si="1"/>
        <v>18</v>
      </c>
      <c r="K11">
        <f t="shared" si="2"/>
        <v>15</v>
      </c>
      <c r="L11">
        <f t="shared" si="3"/>
        <v>4</v>
      </c>
      <c r="M11">
        <f t="shared" si="4"/>
        <v>13</v>
      </c>
    </row>
    <row r="12" spans="1:20">
      <c r="B12" s="1">
        <v>9</v>
      </c>
      <c r="C12" s="2">
        <v>24</v>
      </c>
      <c r="D12" s="2">
        <v>-23</v>
      </c>
      <c r="E12" s="2">
        <v>6</v>
      </c>
      <c r="F12" s="2">
        <v>7</v>
      </c>
      <c r="H12" s="4">
        <v>9</v>
      </c>
      <c r="I12" s="2">
        <f t="shared" si="0"/>
        <v>21</v>
      </c>
      <c r="J12">
        <f t="shared" si="1"/>
        <v>25</v>
      </c>
      <c r="K12">
        <f t="shared" si="2"/>
        <v>25</v>
      </c>
      <c r="L12">
        <f t="shared" si="3"/>
        <v>16</v>
      </c>
      <c r="M12">
        <f t="shared" si="4"/>
        <v>7</v>
      </c>
      <c r="O12" s="2"/>
      <c r="P12" s="2">
        <v>2010</v>
      </c>
      <c r="Q12" s="2">
        <v>2011</v>
      </c>
      <c r="R12">
        <v>2012</v>
      </c>
      <c r="S12" s="2">
        <v>2013</v>
      </c>
      <c r="T12" s="2">
        <v>2014</v>
      </c>
    </row>
    <row r="13" spans="1:20">
      <c r="B13" s="1">
        <v>10</v>
      </c>
      <c r="C13" s="2">
        <v>12</v>
      </c>
      <c r="D13" s="2">
        <v>-9</v>
      </c>
      <c r="E13" s="2">
        <v>4</v>
      </c>
      <c r="F13" s="2">
        <v>7</v>
      </c>
      <c r="H13" s="4">
        <v>10</v>
      </c>
      <c r="I13" s="2">
        <f t="shared" si="0"/>
        <v>18</v>
      </c>
      <c r="J13">
        <f t="shared" si="1"/>
        <v>3</v>
      </c>
      <c r="K13">
        <f t="shared" si="2"/>
        <v>8</v>
      </c>
      <c r="L13">
        <f t="shared" si="3"/>
        <v>6</v>
      </c>
      <c r="M13">
        <f t="shared" si="4"/>
        <v>26</v>
      </c>
      <c r="O13" s="1" t="s">
        <v>5</v>
      </c>
      <c r="P13" s="2">
        <f>I4+I5+I6+I7+I8+I9+I10+I11+I12+I13+I14+I15</f>
        <v>260</v>
      </c>
      <c r="Q13" s="2">
        <f t="shared" ref="Q13:T13" si="5">J4+J5+J6+J7+J8+J9+J10+J11+J12+J13+J14+J15</f>
        <v>138</v>
      </c>
      <c r="R13" s="2">
        <f t="shared" si="5"/>
        <v>175</v>
      </c>
      <c r="S13" s="2">
        <f t="shared" si="5"/>
        <v>113</v>
      </c>
      <c r="T13" s="2">
        <f t="shared" si="5"/>
        <v>155</v>
      </c>
    </row>
    <row r="14" spans="1:20">
      <c r="B14" s="1">
        <v>11</v>
      </c>
      <c r="C14" s="2">
        <v>10</v>
      </c>
      <c r="D14" s="2">
        <v>-33</v>
      </c>
      <c r="E14" s="2">
        <v>-5</v>
      </c>
      <c r="F14" s="2">
        <v>-28</v>
      </c>
      <c r="H14" s="4">
        <v>11</v>
      </c>
      <c r="I14" s="2">
        <f t="shared" si="0"/>
        <v>9</v>
      </c>
      <c r="J14">
        <f t="shared" si="1"/>
        <v>8</v>
      </c>
      <c r="K14">
        <f t="shared" si="2"/>
        <v>11</v>
      </c>
      <c r="L14">
        <f t="shared" si="3"/>
        <v>14</v>
      </c>
      <c r="M14">
        <f t="shared" si="4"/>
        <v>1</v>
      </c>
      <c r="O14" s="1" t="s">
        <v>0</v>
      </c>
      <c r="P14" s="2">
        <f>I21+I22+I23+I24+I25+I26+I27+I28+I29+I30+I31+I32</f>
        <v>-241</v>
      </c>
      <c r="Q14" s="2">
        <f t="shared" ref="Q14:T14" si="6">J21+J22+J23+J24+J25+J26+J27+J28+J29+J30+J31+J32</f>
        <v>-281</v>
      </c>
      <c r="R14" s="2">
        <f t="shared" si="6"/>
        <v>-329</v>
      </c>
      <c r="S14" s="2">
        <f t="shared" si="6"/>
        <v>-283</v>
      </c>
      <c r="T14" s="2">
        <f t="shared" si="6"/>
        <v>-300</v>
      </c>
    </row>
    <row r="15" spans="1:20">
      <c r="B15" s="1">
        <v>12</v>
      </c>
      <c r="C15" s="2">
        <v>9</v>
      </c>
      <c r="D15" s="2">
        <v>13</v>
      </c>
      <c r="E15" s="2">
        <v>18</v>
      </c>
      <c r="F15" s="2">
        <v>40</v>
      </c>
      <c r="H15" s="4">
        <v>12</v>
      </c>
      <c r="I15" s="2">
        <f t="shared" si="0"/>
        <v>6</v>
      </c>
      <c r="J15">
        <f t="shared" si="1"/>
        <v>3</v>
      </c>
      <c r="K15">
        <f t="shared" si="2"/>
        <v>11</v>
      </c>
      <c r="L15">
        <f t="shared" si="3"/>
        <v>11</v>
      </c>
      <c r="M15">
        <f t="shared" si="4"/>
        <v>-1</v>
      </c>
      <c r="O15" s="1" t="s">
        <v>6</v>
      </c>
      <c r="P15" s="2">
        <f>I37+I38+I39+I40+I41+I42+I43+I44+I45+I46+I47+I48</f>
        <v>178</v>
      </c>
      <c r="Q15" s="2">
        <f t="shared" ref="Q15:T15" si="7">J37+J38+J39+J40+J41+J42+J43+J44+J45+J46+J47+J48</f>
        <v>254</v>
      </c>
      <c r="R15" s="2">
        <f t="shared" si="7"/>
        <v>259</v>
      </c>
      <c r="S15" s="2">
        <f t="shared" si="7"/>
        <v>230</v>
      </c>
      <c r="T15" s="2">
        <f t="shared" si="7"/>
        <v>225</v>
      </c>
    </row>
    <row r="16" spans="1:20">
      <c r="A16">
        <v>2008</v>
      </c>
      <c r="B16" s="1">
        <v>1</v>
      </c>
      <c r="C16" s="2">
        <v>6</v>
      </c>
      <c r="D16" s="2">
        <v>-16</v>
      </c>
      <c r="E16" s="2">
        <v>0</v>
      </c>
      <c r="F16" s="2">
        <v>-10</v>
      </c>
      <c r="J16" s="2"/>
      <c r="K16" s="2"/>
      <c r="L16" s="2"/>
      <c r="M16" s="2"/>
      <c r="N16" s="2"/>
      <c r="O16" s="1" t="s">
        <v>7</v>
      </c>
      <c r="P16" s="2">
        <f>I53+I54+I55+I56+I57+I58+I59+I60+I61+I62+I63+I64</f>
        <v>227</v>
      </c>
      <c r="Q16" s="2">
        <f t="shared" ref="Q16:T16" si="8">J53+J54+J55+J56+J57+J58+J59+J60+J61+J62+J63+J64</f>
        <v>111</v>
      </c>
      <c r="R16" s="2">
        <f t="shared" si="8"/>
        <v>105</v>
      </c>
      <c r="S16" s="2">
        <f t="shared" si="8"/>
        <v>60</v>
      </c>
      <c r="T16" s="2">
        <f t="shared" si="8"/>
        <v>80</v>
      </c>
    </row>
    <row r="17" spans="1:14">
      <c r="B17" s="1">
        <v>2</v>
      </c>
      <c r="C17" s="2">
        <v>15</v>
      </c>
      <c r="D17" s="2">
        <v>9</v>
      </c>
      <c r="E17" s="2">
        <v>8</v>
      </c>
      <c r="F17" s="2">
        <v>32</v>
      </c>
    </row>
    <row r="18" spans="1:14">
      <c r="B18" s="1">
        <v>3</v>
      </c>
      <c r="C18" s="2">
        <v>30</v>
      </c>
      <c r="D18" s="2">
        <v>-3</v>
      </c>
      <c r="E18" s="2">
        <v>11</v>
      </c>
      <c r="F18" s="2">
        <v>38</v>
      </c>
    </row>
    <row r="19" spans="1:14">
      <c r="B19" s="1">
        <v>4</v>
      </c>
      <c r="C19" s="2">
        <v>25</v>
      </c>
      <c r="D19" s="2">
        <v>4</v>
      </c>
      <c r="E19" s="2">
        <v>12</v>
      </c>
      <c r="F19" s="2">
        <v>41</v>
      </c>
      <c r="I19" s="1" t="s">
        <v>0</v>
      </c>
    </row>
    <row r="20" spans="1:14">
      <c r="B20" s="1">
        <v>5</v>
      </c>
      <c r="C20" s="2">
        <v>16</v>
      </c>
      <c r="D20" s="2">
        <v>25</v>
      </c>
      <c r="E20" s="2">
        <v>15</v>
      </c>
      <c r="F20" s="2">
        <v>56</v>
      </c>
      <c r="H20" s="2"/>
      <c r="I20" s="2">
        <v>2010</v>
      </c>
      <c r="J20" s="2">
        <v>2011</v>
      </c>
      <c r="K20" s="2">
        <v>2012</v>
      </c>
      <c r="L20" s="2">
        <v>2013</v>
      </c>
      <c r="M20" s="2">
        <v>2014</v>
      </c>
      <c r="N20" s="2"/>
    </row>
    <row r="21" spans="1:14">
      <c r="B21" s="1">
        <v>6</v>
      </c>
      <c r="C21" s="2">
        <v>32</v>
      </c>
      <c r="D21" s="2">
        <v>37</v>
      </c>
      <c r="E21" s="2">
        <v>11</v>
      </c>
      <c r="F21" s="2">
        <v>80</v>
      </c>
      <c r="H21" s="4">
        <v>1</v>
      </c>
      <c r="I21" s="2">
        <f>D40</f>
        <v>-25</v>
      </c>
      <c r="J21">
        <f>D52</f>
        <v>-7</v>
      </c>
      <c r="K21">
        <f>D64</f>
        <v>-8</v>
      </c>
      <c r="L21">
        <f>D76</f>
        <v>-26</v>
      </c>
      <c r="M21">
        <f>D88</f>
        <v>-24</v>
      </c>
    </row>
    <row r="22" spans="1:14">
      <c r="B22" s="1">
        <v>7</v>
      </c>
      <c r="C22" s="2">
        <v>27</v>
      </c>
      <c r="D22" s="2">
        <v>-16</v>
      </c>
      <c r="E22" s="2">
        <v>28</v>
      </c>
      <c r="F22" s="2">
        <v>39</v>
      </c>
      <c r="H22" s="4">
        <v>2</v>
      </c>
      <c r="I22" s="2">
        <f t="shared" ref="I22:I32" si="9">D41</f>
        <v>-18</v>
      </c>
      <c r="J22">
        <f t="shared" ref="J22:J32" si="10">D53</f>
        <v>-11</v>
      </c>
      <c r="K22">
        <f t="shared" ref="K22:K32" si="11">D65</f>
        <v>7</v>
      </c>
      <c r="L22">
        <f t="shared" ref="L22:L32" si="12">D77</f>
        <v>-4</v>
      </c>
      <c r="M22">
        <f t="shared" ref="M22:M32" si="13">D89</f>
        <v>-22</v>
      </c>
    </row>
    <row r="23" spans="1:14">
      <c r="B23" s="1">
        <v>8</v>
      </c>
      <c r="C23" s="2">
        <v>28</v>
      </c>
      <c r="D23" s="2">
        <v>-97</v>
      </c>
      <c r="E23" s="2">
        <v>5</v>
      </c>
      <c r="F23" s="2">
        <v>-64</v>
      </c>
      <c r="H23" s="4">
        <v>3</v>
      </c>
      <c r="I23" s="2">
        <f t="shared" si="9"/>
        <v>-6</v>
      </c>
      <c r="J23">
        <f t="shared" si="10"/>
        <v>8</v>
      </c>
      <c r="K23">
        <f t="shared" si="11"/>
        <v>-37</v>
      </c>
      <c r="L23">
        <f t="shared" si="12"/>
        <v>-33</v>
      </c>
      <c r="M23">
        <f t="shared" si="13"/>
        <v>-19</v>
      </c>
    </row>
    <row r="24" spans="1:14">
      <c r="B24" s="1">
        <v>9</v>
      </c>
      <c r="C24" s="2">
        <v>31</v>
      </c>
      <c r="D24" s="2">
        <v>-14</v>
      </c>
      <c r="E24" s="2">
        <v>25</v>
      </c>
      <c r="F24" s="2">
        <v>42</v>
      </c>
      <c r="H24" s="4">
        <v>4</v>
      </c>
      <c r="I24" s="2">
        <f t="shared" si="9"/>
        <v>9</v>
      </c>
      <c r="J24">
        <f t="shared" si="10"/>
        <v>-4</v>
      </c>
      <c r="K24">
        <f t="shared" si="11"/>
        <v>-12</v>
      </c>
      <c r="L24">
        <f t="shared" si="12"/>
        <v>11</v>
      </c>
      <c r="M24">
        <f t="shared" si="13"/>
        <v>14</v>
      </c>
    </row>
    <row r="25" spans="1:14">
      <c r="B25" s="1">
        <v>10</v>
      </c>
      <c r="C25" s="2">
        <v>8</v>
      </c>
      <c r="D25" s="2">
        <v>-24</v>
      </c>
      <c r="E25" s="2">
        <v>40</v>
      </c>
      <c r="F25" s="2">
        <v>24</v>
      </c>
      <c r="H25" s="4">
        <v>5</v>
      </c>
      <c r="I25" s="2">
        <f t="shared" si="9"/>
        <v>-9</v>
      </c>
      <c r="J25">
        <f t="shared" si="10"/>
        <v>16</v>
      </c>
      <c r="K25">
        <f t="shared" si="11"/>
        <v>17</v>
      </c>
      <c r="L25">
        <f t="shared" si="12"/>
        <v>31</v>
      </c>
      <c r="M25">
        <f t="shared" si="13"/>
        <v>12</v>
      </c>
    </row>
    <row r="26" spans="1:14">
      <c r="B26" s="1">
        <v>11</v>
      </c>
      <c r="C26" s="2">
        <v>0</v>
      </c>
      <c r="D26" s="2">
        <v>-9</v>
      </c>
      <c r="E26" s="2">
        <v>6</v>
      </c>
      <c r="F26" s="2">
        <v>-3</v>
      </c>
      <c r="H26" s="4">
        <v>6</v>
      </c>
      <c r="I26" s="2">
        <f t="shared" si="9"/>
        <v>-9</v>
      </c>
      <c r="J26">
        <f t="shared" si="10"/>
        <v>4</v>
      </c>
      <c r="K26">
        <f t="shared" si="11"/>
        <v>7</v>
      </c>
      <c r="L26">
        <f t="shared" si="12"/>
        <v>17</v>
      </c>
      <c r="M26">
        <f t="shared" si="13"/>
        <v>-8</v>
      </c>
    </row>
    <row r="27" spans="1:14">
      <c r="B27" s="1">
        <v>12</v>
      </c>
      <c r="C27" s="2">
        <v>11</v>
      </c>
      <c r="D27" s="2">
        <v>2</v>
      </c>
      <c r="E27" s="2">
        <v>9</v>
      </c>
      <c r="F27" s="2">
        <v>22</v>
      </c>
      <c r="H27" s="4">
        <v>7</v>
      </c>
      <c r="I27" s="2">
        <f t="shared" si="9"/>
        <v>1</v>
      </c>
      <c r="J27">
        <f t="shared" si="10"/>
        <v>-14</v>
      </c>
      <c r="K27">
        <f t="shared" si="11"/>
        <v>-20</v>
      </c>
      <c r="L27">
        <f t="shared" si="12"/>
        <v>-47</v>
      </c>
      <c r="M27">
        <f t="shared" si="13"/>
        <v>16</v>
      </c>
    </row>
    <row r="28" spans="1:14">
      <c r="A28">
        <v>2009</v>
      </c>
      <c r="B28" s="7">
        <v>1</v>
      </c>
      <c r="C28" s="2">
        <v>-7</v>
      </c>
      <c r="D28" s="2">
        <v>-19</v>
      </c>
      <c r="E28" s="2">
        <v>-1</v>
      </c>
      <c r="F28" s="2">
        <v>-27</v>
      </c>
      <c r="H28" s="4">
        <v>8</v>
      </c>
      <c r="I28" s="2">
        <f t="shared" si="9"/>
        <v>-112</v>
      </c>
      <c r="J28">
        <f t="shared" si="10"/>
        <v>-152</v>
      </c>
      <c r="K28">
        <f t="shared" si="11"/>
        <v>-182</v>
      </c>
      <c r="L28">
        <f t="shared" si="12"/>
        <v>-130</v>
      </c>
      <c r="M28">
        <f t="shared" si="13"/>
        <v>-141</v>
      </c>
    </row>
    <row r="29" spans="1:14">
      <c r="B29" s="7">
        <v>2</v>
      </c>
      <c r="C29" s="2">
        <v>7</v>
      </c>
      <c r="D29" s="2">
        <v>-2</v>
      </c>
      <c r="E29" s="2">
        <v>22</v>
      </c>
      <c r="F29" s="2">
        <v>27</v>
      </c>
      <c r="H29" s="4">
        <v>9</v>
      </c>
      <c r="I29" s="2">
        <f t="shared" si="9"/>
        <v>-29</v>
      </c>
      <c r="J29">
        <f t="shared" si="10"/>
        <v>-45</v>
      </c>
      <c r="K29">
        <f t="shared" si="11"/>
        <v>-67</v>
      </c>
      <c r="L29">
        <f t="shared" si="12"/>
        <v>-68</v>
      </c>
      <c r="M29">
        <f t="shared" si="13"/>
        <v>-93</v>
      </c>
    </row>
    <row r="30" spans="1:14">
      <c r="B30" s="7">
        <v>3</v>
      </c>
      <c r="C30" s="2">
        <v>19</v>
      </c>
      <c r="D30" s="2">
        <v>-1</v>
      </c>
      <c r="E30" s="2">
        <v>13</v>
      </c>
      <c r="F30" s="2">
        <v>31</v>
      </c>
      <c r="H30" s="4">
        <v>10</v>
      </c>
      <c r="I30" s="2">
        <f t="shared" si="9"/>
        <v>-22</v>
      </c>
      <c r="J30">
        <f t="shared" si="10"/>
        <v>-22</v>
      </c>
      <c r="K30">
        <f t="shared" si="11"/>
        <v>-28</v>
      </c>
      <c r="L30">
        <f t="shared" si="12"/>
        <v>-42</v>
      </c>
      <c r="M30">
        <f t="shared" si="13"/>
        <v>6</v>
      </c>
    </row>
    <row r="31" spans="1:14">
      <c r="B31" s="7">
        <v>4</v>
      </c>
      <c r="C31" s="2">
        <v>25</v>
      </c>
      <c r="D31" s="2">
        <v>-13</v>
      </c>
      <c r="E31" s="2">
        <v>8</v>
      </c>
      <c r="F31" s="2">
        <v>20</v>
      </c>
      <c r="H31" s="4">
        <v>11</v>
      </c>
      <c r="I31" s="2">
        <f t="shared" si="9"/>
        <v>-28</v>
      </c>
      <c r="J31">
        <f t="shared" si="10"/>
        <v>-24</v>
      </c>
      <c r="K31">
        <f t="shared" si="11"/>
        <v>-14</v>
      </c>
      <c r="L31">
        <f t="shared" si="12"/>
        <v>-15</v>
      </c>
      <c r="M31">
        <f t="shared" si="13"/>
        <v>-29</v>
      </c>
    </row>
    <row r="32" spans="1:14">
      <c r="B32" s="7">
        <v>5</v>
      </c>
      <c r="C32" s="2">
        <v>21</v>
      </c>
      <c r="D32" s="2">
        <v>11</v>
      </c>
      <c r="E32" s="2">
        <v>13</v>
      </c>
      <c r="F32" s="2">
        <v>45</v>
      </c>
      <c r="H32" s="4">
        <v>12</v>
      </c>
      <c r="I32" s="2">
        <f t="shared" si="9"/>
        <v>7</v>
      </c>
      <c r="J32">
        <f t="shared" si="10"/>
        <v>-30</v>
      </c>
      <c r="K32">
        <f t="shared" si="11"/>
        <v>8</v>
      </c>
      <c r="L32">
        <f t="shared" si="12"/>
        <v>23</v>
      </c>
      <c r="M32">
        <f t="shared" si="13"/>
        <v>-12</v>
      </c>
    </row>
    <row r="33" spans="1:14">
      <c r="B33" s="7">
        <v>6</v>
      </c>
      <c r="C33" s="2">
        <v>19</v>
      </c>
      <c r="D33" s="2">
        <v>22</v>
      </c>
      <c r="E33" s="2">
        <v>2</v>
      </c>
      <c r="F33" s="2">
        <v>43</v>
      </c>
    </row>
    <row r="34" spans="1:14">
      <c r="B34" s="7">
        <v>7</v>
      </c>
      <c r="C34" s="2">
        <v>16</v>
      </c>
      <c r="D34" s="2">
        <v>-24</v>
      </c>
      <c r="E34" s="2">
        <v>8</v>
      </c>
      <c r="F34" s="2">
        <v>0</v>
      </c>
    </row>
    <row r="35" spans="1:14">
      <c r="B35" s="7">
        <v>8</v>
      </c>
      <c r="C35" s="2">
        <v>12</v>
      </c>
      <c r="D35" s="2">
        <v>-51</v>
      </c>
      <c r="E35" s="2">
        <v>-23</v>
      </c>
      <c r="F35" s="2">
        <v>-62</v>
      </c>
      <c r="I35" s="1" t="s">
        <v>6</v>
      </c>
    </row>
    <row r="36" spans="1:14">
      <c r="B36" s="7">
        <v>9</v>
      </c>
      <c r="C36" s="2">
        <v>30</v>
      </c>
      <c r="D36" s="2">
        <v>-58</v>
      </c>
      <c r="E36" s="2">
        <v>17</v>
      </c>
      <c r="F36" s="2">
        <v>-11</v>
      </c>
      <c r="H36" s="2"/>
      <c r="I36" s="2">
        <v>2010</v>
      </c>
      <c r="J36" s="2">
        <v>2011</v>
      </c>
      <c r="K36" s="2">
        <v>2012</v>
      </c>
      <c r="L36" s="2">
        <v>2013</v>
      </c>
      <c r="M36" s="2">
        <v>2014</v>
      </c>
      <c r="N36" s="2"/>
    </row>
    <row r="37" spans="1:14">
      <c r="B37" s="7">
        <v>10</v>
      </c>
      <c r="C37" s="2">
        <v>8</v>
      </c>
      <c r="D37" s="2">
        <v>-13</v>
      </c>
      <c r="E37" s="2">
        <v>24</v>
      </c>
      <c r="F37" s="2">
        <v>19</v>
      </c>
      <c r="H37" s="4">
        <v>1</v>
      </c>
      <c r="I37" s="2">
        <f>E40</f>
        <v>-10</v>
      </c>
      <c r="J37">
        <f>E52</f>
        <v>-3</v>
      </c>
      <c r="K37">
        <f>E64</f>
        <v>0</v>
      </c>
      <c r="L37">
        <f>E76</f>
        <v>13</v>
      </c>
      <c r="M37">
        <f>E88</f>
        <v>34</v>
      </c>
    </row>
    <row r="38" spans="1:14">
      <c r="B38" s="7">
        <v>11</v>
      </c>
      <c r="C38" s="2">
        <v>15</v>
      </c>
      <c r="D38" s="2">
        <v>-15</v>
      </c>
      <c r="E38" s="2">
        <v>7</v>
      </c>
      <c r="F38" s="2">
        <v>7</v>
      </c>
      <c r="H38" s="4">
        <v>2</v>
      </c>
      <c r="I38" s="2">
        <f t="shared" ref="I38:I48" si="14">E41</f>
        <v>8</v>
      </c>
      <c r="J38">
        <f t="shared" ref="J38:J48" si="15">E53</f>
        <v>10</v>
      </c>
      <c r="K38">
        <f t="shared" ref="K38:K48" si="16">E65</f>
        <v>20</v>
      </c>
      <c r="L38">
        <f t="shared" ref="L38:L48" si="17">E77</f>
        <v>18</v>
      </c>
      <c r="M38">
        <f t="shared" ref="M38:M48" si="18">E89</f>
        <v>11</v>
      </c>
    </row>
    <row r="39" spans="1:14">
      <c r="B39" s="7">
        <v>12</v>
      </c>
      <c r="C39" s="2">
        <v>17</v>
      </c>
      <c r="D39" s="2">
        <v>-12</v>
      </c>
      <c r="E39" s="2">
        <v>8</v>
      </c>
      <c r="F39" s="2">
        <v>13</v>
      </c>
      <c r="H39" s="4">
        <v>3</v>
      </c>
      <c r="I39" s="2">
        <f t="shared" si="14"/>
        <v>19</v>
      </c>
      <c r="J39">
        <f t="shared" si="15"/>
        <v>16</v>
      </c>
      <c r="K39">
        <f t="shared" si="16"/>
        <v>21</v>
      </c>
      <c r="L39">
        <f t="shared" si="17"/>
        <v>14</v>
      </c>
      <c r="M39">
        <f t="shared" si="18"/>
        <v>14</v>
      </c>
    </row>
    <row r="40" spans="1:14">
      <c r="A40">
        <v>2010</v>
      </c>
      <c r="B40" s="7">
        <v>1</v>
      </c>
      <c r="C40" s="2">
        <v>-3</v>
      </c>
      <c r="D40" s="2">
        <v>-25</v>
      </c>
      <c r="E40" s="2">
        <v>-10</v>
      </c>
      <c r="F40" s="2">
        <v>-38</v>
      </c>
      <c r="H40" s="4">
        <v>4</v>
      </c>
      <c r="I40" s="2">
        <f t="shared" si="14"/>
        <v>19</v>
      </c>
      <c r="J40">
        <f t="shared" si="15"/>
        <v>17</v>
      </c>
      <c r="K40">
        <f t="shared" si="16"/>
        <v>17</v>
      </c>
      <c r="L40">
        <f t="shared" si="17"/>
        <v>15</v>
      </c>
      <c r="M40">
        <f t="shared" si="18"/>
        <v>19</v>
      </c>
    </row>
    <row r="41" spans="1:14">
      <c r="B41" s="7">
        <v>2</v>
      </c>
      <c r="C41" s="2">
        <v>40</v>
      </c>
      <c r="D41" s="2">
        <v>-18</v>
      </c>
      <c r="E41" s="2">
        <v>8</v>
      </c>
      <c r="F41" s="2">
        <v>30</v>
      </c>
      <c r="H41" s="4">
        <v>5</v>
      </c>
      <c r="I41" s="2">
        <f t="shared" si="14"/>
        <v>21</v>
      </c>
      <c r="J41">
        <f t="shared" si="15"/>
        <v>44</v>
      </c>
      <c r="K41">
        <f t="shared" si="16"/>
        <v>16</v>
      </c>
      <c r="L41">
        <f t="shared" si="17"/>
        <v>30</v>
      </c>
      <c r="M41">
        <f t="shared" si="18"/>
        <v>18</v>
      </c>
    </row>
    <row r="42" spans="1:14">
      <c r="B42" s="7">
        <v>3</v>
      </c>
      <c r="C42" s="2">
        <v>27</v>
      </c>
      <c r="D42" s="2">
        <v>-6</v>
      </c>
      <c r="E42" s="2">
        <v>19</v>
      </c>
      <c r="F42" s="2">
        <v>40</v>
      </c>
      <c r="H42" s="4">
        <v>6</v>
      </c>
      <c r="I42" s="2">
        <f t="shared" si="14"/>
        <v>22</v>
      </c>
      <c r="J42">
        <f t="shared" si="15"/>
        <v>68</v>
      </c>
      <c r="K42">
        <f t="shared" si="16"/>
        <v>35</v>
      </c>
      <c r="L42">
        <f t="shared" si="17"/>
        <v>48</v>
      </c>
      <c r="M42">
        <f t="shared" si="18"/>
        <v>19</v>
      </c>
    </row>
    <row r="43" spans="1:14">
      <c r="B43" s="7">
        <v>4</v>
      </c>
      <c r="C43" s="2">
        <v>19</v>
      </c>
      <c r="D43" s="2">
        <v>9</v>
      </c>
      <c r="E43" s="2">
        <v>19</v>
      </c>
      <c r="F43" s="2">
        <v>47</v>
      </c>
      <c r="H43" s="4">
        <v>7</v>
      </c>
      <c r="I43" s="2">
        <f t="shared" si="14"/>
        <v>29</v>
      </c>
      <c r="J43">
        <f t="shared" si="15"/>
        <v>30</v>
      </c>
      <c r="K43">
        <f t="shared" si="16"/>
        <v>24</v>
      </c>
      <c r="L43">
        <f t="shared" si="17"/>
        <v>23</v>
      </c>
      <c r="M43">
        <f t="shared" si="18"/>
        <v>16</v>
      </c>
    </row>
    <row r="44" spans="1:14">
      <c r="B44" s="7">
        <v>5</v>
      </c>
      <c r="C44" s="2">
        <v>34</v>
      </c>
      <c r="D44" s="2">
        <v>-9</v>
      </c>
      <c r="E44" s="2">
        <v>21</v>
      </c>
      <c r="F44" s="2">
        <v>46</v>
      </c>
      <c r="H44" s="4">
        <v>8</v>
      </c>
      <c r="I44" s="2">
        <f t="shared" si="14"/>
        <v>-11</v>
      </c>
      <c r="J44">
        <f t="shared" si="15"/>
        <v>12</v>
      </c>
      <c r="K44">
        <f t="shared" si="16"/>
        <v>9</v>
      </c>
      <c r="L44">
        <f t="shared" si="17"/>
        <v>4</v>
      </c>
      <c r="M44">
        <f t="shared" si="18"/>
        <v>-20</v>
      </c>
    </row>
    <row r="45" spans="1:14">
      <c r="B45" s="7">
        <v>6</v>
      </c>
      <c r="C45" s="2">
        <v>36</v>
      </c>
      <c r="D45" s="2">
        <v>-9</v>
      </c>
      <c r="E45" s="2">
        <v>22</v>
      </c>
      <c r="F45" s="2">
        <v>49</v>
      </c>
      <c r="H45" s="4">
        <v>9</v>
      </c>
      <c r="I45" s="2">
        <f t="shared" si="14"/>
        <v>43</v>
      </c>
      <c r="J45">
        <f t="shared" si="15"/>
        <v>-12</v>
      </c>
      <c r="K45">
        <f t="shared" si="16"/>
        <v>74</v>
      </c>
      <c r="L45">
        <f t="shared" si="17"/>
        <v>14</v>
      </c>
      <c r="M45">
        <f t="shared" si="18"/>
        <v>64</v>
      </c>
    </row>
    <row r="46" spans="1:14">
      <c r="B46" s="7">
        <v>7</v>
      </c>
      <c r="C46" s="2">
        <v>31</v>
      </c>
      <c r="D46" s="2">
        <v>1</v>
      </c>
      <c r="E46" s="2">
        <v>29</v>
      </c>
      <c r="F46" s="2">
        <v>61</v>
      </c>
      <c r="H46" s="4">
        <v>10</v>
      </c>
      <c r="I46" s="2">
        <f t="shared" si="14"/>
        <v>15</v>
      </c>
      <c r="J46">
        <f t="shared" si="15"/>
        <v>28</v>
      </c>
      <c r="K46">
        <f t="shared" si="16"/>
        <v>13</v>
      </c>
      <c r="L46">
        <f t="shared" si="17"/>
        <v>22</v>
      </c>
      <c r="M46">
        <f t="shared" si="18"/>
        <v>21</v>
      </c>
    </row>
    <row r="47" spans="1:14">
      <c r="B47" s="7">
        <v>8</v>
      </c>
      <c r="C47" s="2">
        <v>22</v>
      </c>
      <c r="D47" s="2">
        <v>-112</v>
      </c>
      <c r="E47" s="2">
        <v>-11</v>
      </c>
      <c r="F47" s="2">
        <v>-101</v>
      </c>
      <c r="H47" s="4">
        <v>11</v>
      </c>
      <c r="I47" s="2">
        <f t="shared" si="14"/>
        <v>11</v>
      </c>
      <c r="J47">
        <f t="shared" si="15"/>
        <v>32</v>
      </c>
      <c r="K47">
        <f t="shared" si="16"/>
        <v>15</v>
      </c>
      <c r="L47">
        <f t="shared" si="17"/>
        <v>12</v>
      </c>
      <c r="M47">
        <f t="shared" si="18"/>
        <v>5</v>
      </c>
    </row>
    <row r="48" spans="1:14">
      <c r="B48" s="7">
        <v>9</v>
      </c>
      <c r="C48" s="2">
        <v>21</v>
      </c>
      <c r="D48" s="2">
        <v>-29</v>
      </c>
      <c r="E48" s="2">
        <v>43</v>
      </c>
      <c r="F48" s="2">
        <v>35</v>
      </c>
      <c r="H48" s="4">
        <v>12</v>
      </c>
      <c r="I48" s="2">
        <f t="shared" si="14"/>
        <v>12</v>
      </c>
      <c r="J48">
        <f t="shared" si="15"/>
        <v>12</v>
      </c>
      <c r="K48">
        <f t="shared" si="16"/>
        <v>15</v>
      </c>
      <c r="L48">
        <f t="shared" si="17"/>
        <v>17</v>
      </c>
      <c r="M48">
        <f t="shared" si="18"/>
        <v>24</v>
      </c>
    </row>
    <row r="49" spans="1:14">
      <c r="B49" s="7">
        <v>10</v>
      </c>
      <c r="C49" s="2">
        <v>18</v>
      </c>
      <c r="D49" s="2">
        <v>-22</v>
      </c>
      <c r="E49" s="2">
        <v>15</v>
      </c>
      <c r="F49" s="2">
        <v>11</v>
      </c>
    </row>
    <row r="50" spans="1:14">
      <c r="B50" s="7">
        <v>11</v>
      </c>
      <c r="C50" s="2">
        <v>9</v>
      </c>
      <c r="D50" s="2">
        <v>-28</v>
      </c>
      <c r="E50" s="2">
        <v>11</v>
      </c>
      <c r="F50" s="2">
        <v>-8</v>
      </c>
    </row>
    <row r="51" spans="1:14">
      <c r="B51" s="7">
        <v>12</v>
      </c>
      <c r="C51" s="2">
        <v>6</v>
      </c>
      <c r="D51" s="2">
        <v>7</v>
      </c>
      <c r="E51" s="2">
        <v>12</v>
      </c>
      <c r="F51" s="2">
        <v>25</v>
      </c>
      <c r="I51" s="1" t="s">
        <v>2</v>
      </c>
    </row>
    <row r="52" spans="1:14">
      <c r="A52">
        <v>2011</v>
      </c>
      <c r="B52" s="7">
        <v>1</v>
      </c>
      <c r="C52" s="2">
        <v>-1</v>
      </c>
      <c r="D52" s="2">
        <v>-7</v>
      </c>
      <c r="E52" s="2">
        <v>-3</v>
      </c>
      <c r="F52" s="2">
        <v>-11</v>
      </c>
      <c r="H52" s="2"/>
      <c r="I52" s="2">
        <v>2010</v>
      </c>
      <c r="J52" s="2">
        <v>2011</v>
      </c>
      <c r="K52" s="2">
        <v>2012</v>
      </c>
      <c r="L52" s="2">
        <v>2013</v>
      </c>
      <c r="M52" s="2">
        <v>2014</v>
      </c>
      <c r="N52" s="2"/>
    </row>
    <row r="53" spans="1:14">
      <c r="B53" s="7">
        <v>2</v>
      </c>
      <c r="C53" s="2">
        <v>18</v>
      </c>
      <c r="D53" s="2">
        <v>-11</v>
      </c>
      <c r="E53" s="2">
        <v>10</v>
      </c>
      <c r="F53" s="2">
        <v>17</v>
      </c>
      <c r="H53" s="4">
        <v>1</v>
      </c>
      <c r="I53" s="2">
        <f>F40+I54</f>
        <v>-8</v>
      </c>
      <c r="J53">
        <f>F52</f>
        <v>-11</v>
      </c>
      <c r="K53">
        <f>F64</f>
        <v>6</v>
      </c>
      <c r="L53">
        <f>F76</f>
        <v>-17</v>
      </c>
      <c r="M53">
        <f>F88</f>
        <v>24</v>
      </c>
    </row>
    <row r="54" spans="1:14">
      <c r="B54" s="7">
        <v>3</v>
      </c>
      <c r="C54" s="2">
        <v>0</v>
      </c>
      <c r="D54" s="2">
        <v>8</v>
      </c>
      <c r="E54" s="2">
        <v>16</v>
      </c>
      <c r="F54" s="2">
        <v>24</v>
      </c>
      <c r="H54" s="4">
        <v>2</v>
      </c>
      <c r="I54" s="2">
        <f t="shared" ref="I54:I64" si="19">F41</f>
        <v>30</v>
      </c>
      <c r="J54">
        <f t="shared" ref="J54:J64" si="20">F53</f>
        <v>17</v>
      </c>
      <c r="K54">
        <f t="shared" ref="K54:K64" si="21">F65</f>
        <v>27</v>
      </c>
      <c r="L54">
        <f t="shared" ref="L54:L64" si="22">F77</f>
        <v>24</v>
      </c>
      <c r="M54">
        <f t="shared" ref="M54:M64" si="23">F89</f>
        <v>-6</v>
      </c>
    </row>
    <row r="55" spans="1:14">
      <c r="B55" s="7">
        <v>4</v>
      </c>
      <c r="C55" s="2">
        <v>7</v>
      </c>
      <c r="D55" s="2">
        <v>-4</v>
      </c>
      <c r="E55" s="2">
        <v>17</v>
      </c>
      <c r="F55" s="2">
        <v>20</v>
      </c>
      <c r="H55" s="4">
        <v>3</v>
      </c>
      <c r="I55" s="2">
        <f t="shared" si="19"/>
        <v>40</v>
      </c>
      <c r="J55">
        <f t="shared" si="20"/>
        <v>24</v>
      </c>
      <c r="K55">
        <f t="shared" si="21"/>
        <v>-5</v>
      </c>
      <c r="L55">
        <f t="shared" si="22"/>
        <v>-30</v>
      </c>
      <c r="M55">
        <f t="shared" si="23"/>
        <v>11</v>
      </c>
    </row>
    <row r="56" spans="1:14">
      <c r="B56" s="7">
        <v>5</v>
      </c>
      <c r="C56" s="2">
        <v>15</v>
      </c>
      <c r="D56" s="2">
        <v>16</v>
      </c>
      <c r="E56" s="2">
        <v>44</v>
      </c>
      <c r="F56" s="2">
        <v>75</v>
      </c>
      <c r="H56" s="4">
        <v>4</v>
      </c>
      <c r="I56" s="2">
        <f t="shared" si="19"/>
        <v>47</v>
      </c>
      <c r="J56">
        <f t="shared" si="20"/>
        <v>20</v>
      </c>
      <c r="K56">
        <f t="shared" si="21"/>
        <v>22</v>
      </c>
      <c r="L56">
        <f t="shared" si="22"/>
        <v>30</v>
      </c>
      <c r="M56">
        <f t="shared" si="23"/>
        <v>48</v>
      </c>
    </row>
    <row r="57" spans="1:14">
      <c r="B57" s="7">
        <v>6</v>
      </c>
      <c r="C57" s="2">
        <v>22</v>
      </c>
      <c r="D57" s="2">
        <v>4</v>
      </c>
      <c r="E57" s="2">
        <v>68</v>
      </c>
      <c r="F57" s="2">
        <v>94</v>
      </c>
      <c r="H57" s="4">
        <v>5</v>
      </c>
      <c r="I57" s="2">
        <f t="shared" si="19"/>
        <v>46</v>
      </c>
      <c r="J57">
        <f t="shared" si="20"/>
        <v>75</v>
      </c>
      <c r="K57">
        <f t="shared" si="21"/>
        <v>63</v>
      </c>
      <c r="L57">
        <f t="shared" si="22"/>
        <v>85</v>
      </c>
      <c r="M57">
        <f t="shared" si="23"/>
        <v>39</v>
      </c>
    </row>
    <row r="58" spans="1:14">
      <c r="B58" s="7">
        <v>7</v>
      </c>
      <c r="C58" s="2">
        <v>20</v>
      </c>
      <c r="D58" s="2">
        <v>-14</v>
      </c>
      <c r="E58" s="2">
        <v>30</v>
      </c>
      <c r="F58" s="2">
        <v>36</v>
      </c>
      <c r="H58" s="4">
        <v>6</v>
      </c>
      <c r="I58" s="2">
        <f t="shared" si="19"/>
        <v>49</v>
      </c>
      <c r="J58">
        <f t="shared" si="20"/>
        <v>94</v>
      </c>
      <c r="K58">
        <f t="shared" si="21"/>
        <v>58</v>
      </c>
      <c r="L58">
        <f t="shared" si="22"/>
        <v>75</v>
      </c>
      <c r="M58">
        <f t="shared" si="23"/>
        <v>47</v>
      </c>
    </row>
    <row r="59" spans="1:14">
      <c r="B59" s="7">
        <v>8</v>
      </c>
      <c r="C59" s="2">
        <v>18</v>
      </c>
      <c r="D59" s="2">
        <v>-152</v>
      </c>
      <c r="E59" s="2">
        <v>12</v>
      </c>
      <c r="F59" s="2">
        <v>-122</v>
      </c>
      <c r="H59" s="4">
        <v>7</v>
      </c>
      <c r="I59" s="2">
        <f t="shared" si="19"/>
        <v>61</v>
      </c>
      <c r="J59">
        <f t="shared" si="20"/>
        <v>36</v>
      </c>
      <c r="K59">
        <f t="shared" si="21"/>
        <v>21</v>
      </c>
      <c r="L59">
        <f t="shared" si="22"/>
        <v>5</v>
      </c>
      <c r="M59">
        <f t="shared" si="23"/>
        <v>46</v>
      </c>
    </row>
    <row r="60" spans="1:14">
      <c r="B60" s="7">
        <v>9</v>
      </c>
      <c r="C60" s="2">
        <v>25</v>
      </c>
      <c r="D60" s="2">
        <v>-45</v>
      </c>
      <c r="E60" s="2">
        <v>-12</v>
      </c>
      <c r="F60" s="2">
        <v>-32</v>
      </c>
      <c r="H60" s="4">
        <v>8</v>
      </c>
      <c r="I60" s="2">
        <f t="shared" si="19"/>
        <v>-101</v>
      </c>
      <c r="J60">
        <f t="shared" si="20"/>
        <v>-122</v>
      </c>
      <c r="K60">
        <f t="shared" si="21"/>
        <v>-158</v>
      </c>
      <c r="L60">
        <f t="shared" si="22"/>
        <v>-122</v>
      </c>
      <c r="M60">
        <f t="shared" si="23"/>
        <v>-148</v>
      </c>
    </row>
    <row r="61" spans="1:14">
      <c r="B61" s="7">
        <v>10</v>
      </c>
      <c r="C61" s="2">
        <v>3</v>
      </c>
      <c r="D61" s="2">
        <v>-22</v>
      </c>
      <c r="E61" s="2">
        <v>28</v>
      </c>
      <c r="F61" s="2">
        <v>9</v>
      </c>
      <c r="H61" s="4">
        <v>9</v>
      </c>
      <c r="I61" s="2">
        <f t="shared" si="19"/>
        <v>35</v>
      </c>
      <c r="J61">
        <f t="shared" si="20"/>
        <v>-32</v>
      </c>
      <c r="K61">
        <f t="shared" si="21"/>
        <v>32</v>
      </c>
      <c r="L61">
        <f t="shared" si="22"/>
        <v>-38</v>
      </c>
      <c r="M61">
        <f t="shared" si="23"/>
        <v>-22</v>
      </c>
    </row>
    <row r="62" spans="1:14">
      <c r="B62" s="7">
        <v>11</v>
      </c>
      <c r="C62" s="2">
        <v>8</v>
      </c>
      <c r="D62" s="2">
        <v>-24</v>
      </c>
      <c r="E62" s="2">
        <v>32</v>
      </c>
      <c r="F62" s="2">
        <v>16</v>
      </c>
      <c r="H62" s="4">
        <v>10</v>
      </c>
      <c r="I62" s="2">
        <f t="shared" si="19"/>
        <v>11</v>
      </c>
      <c r="J62">
        <f t="shared" si="20"/>
        <v>9</v>
      </c>
      <c r="K62">
        <f t="shared" si="21"/>
        <v>-7</v>
      </c>
      <c r="L62">
        <f t="shared" si="22"/>
        <v>-14</v>
      </c>
      <c r="M62">
        <f t="shared" si="23"/>
        <v>53</v>
      </c>
    </row>
    <row r="63" spans="1:14">
      <c r="B63" s="7">
        <v>12</v>
      </c>
      <c r="C63" s="2">
        <v>3</v>
      </c>
      <c r="D63" s="2">
        <v>-30</v>
      </c>
      <c r="E63" s="2">
        <v>12</v>
      </c>
      <c r="F63" s="2">
        <v>-15</v>
      </c>
      <c r="H63" s="4">
        <v>11</v>
      </c>
      <c r="I63" s="2">
        <f t="shared" si="19"/>
        <v>-8</v>
      </c>
      <c r="J63">
        <f t="shared" si="20"/>
        <v>16</v>
      </c>
      <c r="K63">
        <f t="shared" si="21"/>
        <v>12</v>
      </c>
      <c r="L63">
        <f t="shared" si="22"/>
        <v>11</v>
      </c>
      <c r="M63">
        <f t="shared" si="23"/>
        <v>-23</v>
      </c>
    </row>
    <row r="64" spans="1:14">
      <c r="A64">
        <v>2012</v>
      </c>
      <c r="B64" s="7">
        <v>1</v>
      </c>
      <c r="C64" s="2">
        <v>14</v>
      </c>
      <c r="D64" s="2">
        <v>-8</v>
      </c>
      <c r="E64" s="2">
        <v>0</v>
      </c>
      <c r="F64" s="2">
        <v>6</v>
      </c>
      <c r="H64" s="4">
        <v>12</v>
      </c>
      <c r="I64" s="2">
        <f t="shared" si="19"/>
        <v>25</v>
      </c>
      <c r="J64">
        <f t="shared" si="20"/>
        <v>-15</v>
      </c>
      <c r="K64">
        <f t="shared" si="21"/>
        <v>34</v>
      </c>
      <c r="L64">
        <f t="shared" si="22"/>
        <v>51</v>
      </c>
      <c r="M64">
        <f t="shared" si="23"/>
        <v>11</v>
      </c>
    </row>
    <row r="65" spans="1:6">
      <c r="B65" s="7">
        <v>2</v>
      </c>
      <c r="C65" s="2">
        <v>0</v>
      </c>
      <c r="D65" s="2">
        <v>7</v>
      </c>
      <c r="E65" s="2">
        <v>20</v>
      </c>
      <c r="F65" s="2">
        <v>27</v>
      </c>
    </row>
    <row r="66" spans="1:6">
      <c r="B66" s="7">
        <v>3</v>
      </c>
      <c r="C66" s="2">
        <v>11</v>
      </c>
      <c r="D66" s="2">
        <v>-37</v>
      </c>
      <c r="E66" s="2">
        <v>21</v>
      </c>
      <c r="F66" s="2">
        <v>-5</v>
      </c>
    </row>
    <row r="67" spans="1:6">
      <c r="B67" s="7">
        <v>4</v>
      </c>
      <c r="C67" s="2">
        <v>17</v>
      </c>
      <c r="D67" s="2">
        <v>-12</v>
      </c>
      <c r="E67" s="2">
        <v>17</v>
      </c>
      <c r="F67" s="2">
        <v>22</v>
      </c>
    </row>
    <row r="68" spans="1:6">
      <c r="B68" s="7">
        <v>5</v>
      </c>
      <c r="C68" s="2">
        <v>30</v>
      </c>
      <c r="D68" s="2">
        <v>17</v>
      </c>
      <c r="E68" s="2">
        <v>16</v>
      </c>
      <c r="F68" s="2">
        <v>63</v>
      </c>
    </row>
    <row r="69" spans="1:6">
      <c r="B69" s="7">
        <v>6</v>
      </c>
      <c r="C69" s="2">
        <v>16</v>
      </c>
      <c r="D69" s="2">
        <v>7</v>
      </c>
      <c r="E69" s="2">
        <v>35</v>
      </c>
      <c r="F69" s="2">
        <v>58</v>
      </c>
    </row>
    <row r="70" spans="1:6">
      <c r="B70" s="7">
        <v>7</v>
      </c>
      <c r="C70" s="2">
        <v>17</v>
      </c>
      <c r="D70" s="2">
        <v>-20</v>
      </c>
      <c r="E70" s="2">
        <v>24</v>
      </c>
      <c r="F70" s="2">
        <v>21</v>
      </c>
    </row>
    <row r="71" spans="1:6">
      <c r="B71" s="7">
        <v>8</v>
      </c>
      <c r="C71" s="2">
        <v>15</v>
      </c>
      <c r="D71" s="2">
        <v>-182</v>
      </c>
      <c r="E71" s="2">
        <v>9</v>
      </c>
      <c r="F71" s="2">
        <v>-158</v>
      </c>
    </row>
    <row r="72" spans="1:6">
      <c r="B72" s="7">
        <v>9</v>
      </c>
      <c r="C72" s="2">
        <v>25</v>
      </c>
      <c r="D72" s="2">
        <v>-67</v>
      </c>
      <c r="E72" s="2">
        <v>74</v>
      </c>
      <c r="F72" s="2">
        <v>32</v>
      </c>
    </row>
    <row r="73" spans="1:6">
      <c r="B73" s="7">
        <v>10</v>
      </c>
      <c r="C73" s="2">
        <v>8</v>
      </c>
      <c r="D73" s="2">
        <v>-28</v>
      </c>
      <c r="E73" s="2">
        <v>13</v>
      </c>
      <c r="F73" s="2">
        <v>-7</v>
      </c>
    </row>
    <row r="74" spans="1:6">
      <c r="B74" s="7">
        <v>11</v>
      </c>
      <c r="C74" s="2">
        <v>11</v>
      </c>
      <c r="D74" s="2">
        <v>-14</v>
      </c>
      <c r="E74" s="2">
        <v>15</v>
      </c>
      <c r="F74" s="2">
        <v>12</v>
      </c>
    </row>
    <row r="75" spans="1:6">
      <c r="B75" s="7">
        <v>12</v>
      </c>
      <c r="C75" s="2">
        <v>11</v>
      </c>
      <c r="D75" s="2">
        <v>8</v>
      </c>
      <c r="E75" s="2">
        <v>15</v>
      </c>
      <c r="F75" s="2">
        <v>34</v>
      </c>
    </row>
    <row r="76" spans="1:6">
      <c r="A76">
        <v>2013</v>
      </c>
      <c r="B76" s="7">
        <v>1</v>
      </c>
      <c r="C76" s="2">
        <v>-4</v>
      </c>
      <c r="D76" s="2">
        <v>-26</v>
      </c>
      <c r="E76" s="2">
        <v>13</v>
      </c>
      <c r="F76" s="2">
        <v>-17</v>
      </c>
    </row>
    <row r="77" spans="1:6">
      <c r="B77" s="7">
        <v>2</v>
      </c>
      <c r="C77" s="2">
        <v>10</v>
      </c>
      <c r="D77" s="2">
        <v>-4</v>
      </c>
      <c r="E77" s="2">
        <v>18</v>
      </c>
      <c r="F77" s="2">
        <v>24</v>
      </c>
    </row>
    <row r="78" spans="1:6">
      <c r="B78" s="7">
        <v>3</v>
      </c>
      <c r="C78" s="2">
        <v>-11</v>
      </c>
      <c r="D78" s="2">
        <v>-33</v>
      </c>
      <c r="E78" s="2">
        <v>14</v>
      </c>
      <c r="F78" s="2">
        <v>-30</v>
      </c>
    </row>
    <row r="79" spans="1:6">
      <c r="B79" s="7">
        <v>4</v>
      </c>
      <c r="C79" s="2">
        <v>4</v>
      </c>
      <c r="D79" s="2">
        <v>11</v>
      </c>
      <c r="E79" s="2">
        <v>15</v>
      </c>
      <c r="F79" s="2">
        <v>30</v>
      </c>
    </row>
    <row r="80" spans="1:6">
      <c r="B80" s="7">
        <v>5</v>
      </c>
      <c r="C80" s="2">
        <v>24</v>
      </c>
      <c r="D80" s="2">
        <v>31</v>
      </c>
      <c r="E80" s="2">
        <v>30</v>
      </c>
      <c r="F80" s="2">
        <v>85</v>
      </c>
    </row>
    <row r="81" spans="1:6">
      <c r="B81" s="7">
        <v>6</v>
      </c>
      <c r="C81" s="2">
        <v>10</v>
      </c>
      <c r="D81" s="2">
        <v>17</v>
      </c>
      <c r="E81" s="2">
        <v>48</v>
      </c>
      <c r="F81" s="2">
        <v>75</v>
      </c>
    </row>
    <row r="82" spans="1:6">
      <c r="B82" s="7">
        <v>7</v>
      </c>
      <c r="C82" s="2">
        <v>29</v>
      </c>
      <c r="D82" s="2">
        <v>-47</v>
      </c>
      <c r="E82" s="2">
        <v>23</v>
      </c>
      <c r="F82" s="2">
        <v>5</v>
      </c>
    </row>
    <row r="83" spans="1:6">
      <c r="B83" s="7">
        <v>8</v>
      </c>
      <c r="C83" s="2">
        <v>4</v>
      </c>
      <c r="D83" s="2">
        <v>-130</v>
      </c>
      <c r="E83" s="2">
        <v>4</v>
      </c>
      <c r="F83" s="2">
        <v>-122</v>
      </c>
    </row>
    <row r="84" spans="1:6">
      <c r="B84" s="7">
        <v>9</v>
      </c>
      <c r="C84" s="2">
        <v>16</v>
      </c>
      <c r="D84" s="2">
        <v>-68</v>
      </c>
      <c r="E84" s="2">
        <v>14</v>
      </c>
      <c r="F84" s="2">
        <v>-38</v>
      </c>
    </row>
    <row r="85" spans="1:6">
      <c r="B85" s="7">
        <v>10</v>
      </c>
      <c r="C85" s="2">
        <v>6</v>
      </c>
      <c r="D85" s="2">
        <v>-42</v>
      </c>
      <c r="E85" s="2">
        <v>22</v>
      </c>
      <c r="F85" s="2">
        <v>-14</v>
      </c>
    </row>
    <row r="86" spans="1:6">
      <c r="B86" s="7">
        <v>11</v>
      </c>
      <c r="C86" s="2">
        <v>14</v>
      </c>
      <c r="D86" s="2">
        <v>-15</v>
      </c>
      <c r="E86" s="2">
        <v>12</v>
      </c>
      <c r="F86" s="2">
        <v>11</v>
      </c>
    </row>
    <row r="87" spans="1:6">
      <c r="B87" s="7">
        <v>12</v>
      </c>
      <c r="C87" s="2">
        <v>11</v>
      </c>
      <c r="D87" s="2">
        <v>23</v>
      </c>
      <c r="E87" s="2">
        <v>17</v>
      </c>
      <c r="F87" s="2">
        <v>51</v>
      </c>
    </row>
    <row r="88" spans="1:6">
      <c r="A88">
        <v>2014</v>
      </c>
      <c r="B88" s="7">
        <v>1</v>
      </c>
      <c r="C88" s="2">
        <v>14</v>
      </c>
      <c r="D88" s="2">
        <v>-24</v>
      </c>
      <c r="E88" s="2">
        <v>34</v>
      </c>
      <c r="F88" s="2">
        <v>24</v>
      </c>
    </row>
    <row r="89" spans="1:6">
      <c r="B89" s="7">
        <v>2</v>
      </c>
      <c r="C89" s="2">
        <v>5</v>
      </c>
      <c r="D89" s="2">
        <v>-22</v>
      </c>
      <c r="E89" s="2">
        <v>11</v>
      </c>
      <c r="F89" s="2">
        <v>-6</v>
      </c>
    </row>
    <row r="90" spans="1:6">
      <c r="B90" s="7">
        <v>3</v>
      </c>
      <c r="C90" s="2">
        <v>16</v>
      </c>
      <c r="D90" s="2">
        <v>-19</v>
      </c>
      <c r="E90" s="2">
        <v>14</v>
      </c>
      <c r="F90" s="2">
        <v>11</v>
      </c>
    </row>
    <row r="91" spans="1:6">
      <c r="B91" s="7">
        <v>4</v>
      </c>
      <c r="C91" s="2">
        <v>15</v>
      </c>
      <c r="D91" s="2">
        <v>14</v>
      </c>
      <c r="E91" s="2">
        <v>19</v>
      </c>
      <c r="F91" s="2">
        <v>48</v>
      </c>
    </row>
    <row r="92" spans="1:6">
      <c r="B92" s="7">
        <v>5</v>
      </c>
      <c r="C92" s="2">
        <v>9</v>
      </c>
      <c r="D92" s="2">
        <v>12</v>
      </c>
      <c r="E92" s="2">
        <v>18</v>
      </c>
      <c r="F92" s="2">
        <v>39</v>
      </c>
    </row>
    <row r="93" spans="1:6">
      <c r="B93" s="7">
        <v>6</v>
      </c>
      <c r="C93" s="2">
        <v>36</v>
      </c>
      <c r="D93" s="2">
        <v>-8</v>
      </c>
      <c r="E93" s="2">
        <v>19</v>
      </c>
      <c r="F93" s="2">
        <v>47</v>
      </c>
    </row>
    <row r="94" spans="1:6">
      <c r="B94" s="7">
        <v>7</v>
      </c>
      <c r="C94" s="2">
        <v>14</v>
      </c>
      <c r="D94" s="2">
        <v>16</v>
      </c>
      <c r="E94" s="2">
        <v>16</v>
      </c>
      <c r="F94" s="2">
        <v>46</v>
      </c>
    </row>
    <row r="95" spans="1:6">
      <c r="B95" s="7">
        <v>8</v>
      </c>
      <c r="C95" s="2">
        <v>13</v>
      </c>
      <c r="D95" s="2">
        <v>-141</v>
      </c>
      <c r="E95" s="2">
        <v>-20</v>
      </c>
      <c r="F95" s="2">
        <v>-148</v>
      </c>
    </row>
    <row r="96" spans="1:6">
      <c r="B96" s="7">
        <v>9</v>
      </c>
      <c r="C96" s="2">
        <v>7</v>
      </c>
      <c r="D96" s="2">
        <v>-93</v>
      </c>
      <c r="E96" s="2">
        <v>64</v>
      </c>
      <c r="F96" s="2">
        <v>-22</v>
      </c>
    </row>
    <row r="97" spans="2:6">
      <c r="B97" s="7">
        <v>10</v>
      </c>
      <c r="C97" s="2">
        <v>26</v>
      </c>
      <c r="D97" s="2">
        <v>6</v>
      </c>
      <c r="E97" s="2">
        <v>21</v>
      </c>
      <c r="F97" s="2">
        <v>53</v>
      </c>
    </row>
    <row r="98" spans="2:6">
      <c r="B98" s="7">
        <v>11</v>
      </c>
      <c r="C98" s="2">
        <v>1</v>
      </c>
      <c r="D98" s="2">
        <v>-29</v>
      </c>
      <c r="E98" s="2">
        <v>5</v>
      </c>
      <c r="F98" s="2">
        <v>-23</v>
      </c>
    </row>
    <row r="99" spans="2:6">
      <c r="B99" s="7">
        <v>12</v>
      </c>
      <c r="C99" s="2">
        <v>-1</v>
      </c>
      <c r="D99" s="2">
        <v>-12</v>
      </c>
      <c r="E99" s="2">
        <v>24</v>
      </c>
      <c r="F99" s="2">
        <v>11</v>
      </c>
    </row>
  </sheetData>
  <phoneticPr fontId="11" type="noConversion"/>
  <pageMargins left="0.75" right="0.75" top="1" bottom="1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T99"/>
  <sheetViews>
    <sheetView workbookViewId="0">
      <selection activeCell="Q24" sqref="Q24"/>
    </sheetView>
  </sheetViews>
  <sheetFormatPr defaultRowHeight="12.75"/>
  <cols>
    <col min="2" max="2" width="6.85546875" customWidth="1"/>
    <col min="7" max="7" width="6" customWidth="1"/>
    <col min="8" max="8" width="7.28515625" customWidth="1"/>
    <col min="13" max="13" width="9.7109375" customWidth="1"/>
    <col min="14" max="14" width="6" customWidth="1"/>
    <col min="15" max="15" width="25" customWidth="1"/>
  </cols>
  <sheetData>
    <row r="1" spans="1:20">
      <c r="A1" s="3" t="s">
        <v>9</v>
      </c>
    </row>
    <row r="2" spans="1:20">
      <c r="I2" s="1" t="s">
        <v>5</v>
      </c>
    </row>
    <row r="3" spans="1:20">
      <c r="C3" s="1" t="s">
        <v>5</v>
      </c>
      <c r="D3" s="1" t="s">
        <v>0</v>
      </c>
      <c r="E3" s="8" t="s">
        <v>6</v>
      </c>
      <c r="F3" s="1" t="s">
        <v>2</v>
      </c>
      <c r="H3" s="2"/>
      <c r="I3" s="2">
        <v>2010</v>
      </c>
      <c r="J3" s="2">
        <v>2011</v>
      </c>
      <c r="K3" s="2">
        <v>2012</v>
      </c>
      <c r="L3" s="2">
        <v>2013</v>
      </c>
      <c r="M3" s="2">
        <v>2014</v>
      </c>
      <c r="N3" s="2"/>
    </row>
    <row r="4" spans="1:20">
      <c r="A4">
        <v>2007</v>
      </c>
      <c r="B4" s="1">
        <v>1</v>
      </c>
      <c r="C4" s="2">
        <v>-24</v>
      </c>
      <c r="D4" s="2">
        <v>-29</v>
      </c>
      <c r="E4" s="2">
        <v>11</v>
      </c>
      <c r="F4" s="2">
        <v>-42</v>
      </c>
      <c r="H4" s="4">
        <v>1</v>
      </c>
      <c r="I4" s="2">
        <f>C40</f>
        <v>-10</v>
      </c>
      <c r="J4">
        <f>C52</f>
        <v>-4</v>
      </c>
      <c r="K4">
        <f>C64</f>
        <v>-8</v>
      </c>
      <c r="L4">
        <f>C76</f>
        <v>-15</v>
      </c>
      <c r="M4">
        <f>C88</f>
        <v>-10</v>
      </c>
    </row>
    <row r="5" spans="1:20">
      <c r="B5" s="1">
        <v>2</v>
      </c>
      <c r="C5" s="2">
        <v>-7</v>
      </c>
      <c r="D5" s="2">
        <v>-3</v>
      </c>
      <c r="E5" s="2">
        <v>17</v>
      </c>
      <c r="F5" s="2">
        <v>7</v>
      </c>
      <c r="H5" s="4">
        <v>2</v>
      </c>
      <c r="I5" s="2">
        <f t="shared" ref="I5:I15" si="0">C41</f>
        <v>-5</v>
      </c>
      <c r="J5">
        <f t="shared" ref="J5:J15" si="1">C53</f>
        <v>-6</v>
      </c>
      <c r="K5">
        <f t="shared" ref="K5:K15" si="2">C65</f>
        <v>-10</v>
      </c>
      <c r="L5">
        <f t="shared" ref="L5:L15" si="3">C77</f>
        <v>-7</v>
      </c>
      <c r="M5">
        <f t="shared" ref="M5:M15" si="4">C89</f>
        <v>-10</v>
      </c>
    </row>
    <row r="6" spans="1:20">
      <c r="B6" s="1">
        <v>3</v>
      </c>
      <c r="C6" s="2">
        <v>-14</v>
      </c>
      <c r="D6" s="2">
        <v>-10</v>
      </c>
      <c r="E6" s="2">
        <v>7</v>
      </c>
      <c r="F6" s="2">
        <v>-17</v>
      </c>
      <c r="H6" s="4">
        <v>3</v>
      </c>
      <c r="I6" s="2">
        <f t="shared" si="0"/>
        <v>-7</v>
      </c>
      <c r="J6">
        <f t="shared" si="1"/>
        <v>-8</v>
      </c>
      <c r="K6">
        <f t="shared" si="2"/>
        <v>-4</v>
      </c>
      <c r="L6">
        <f t="shared" si="3"/>
        <v>-10</v>
      </c>
      <c r="M6">
        <f t="shared" si="4"/>
        <v>-1</v>
      </c>
    </row>
    <row r="7" spans="1:20">
      <c r="B7" s="1">
        <v>4</v>
      </c>
      <c r="C7" s="2">
        <v>-3</v>
      </c>
      <c r="D7" s="2">
        <v>3</v>
      </c>
      <c r="E7" s="2">
        <v>13</v>
      </c>
      <c r="F7" s="2">
        <v>13</v>
      </c>
      <c r="H7" s="4">
        <v>4</v>
      </c>
      <c r="I7" s="2">
        <f t="shared" si="0"/>
        <v>-12</v>
      </c>
      <c r="J7">
        <f t="shared" si="1"/>
        <v>0</v>
      </c>
      <c r="K7">
        <f t="shared" si="2"/>
        <v>-14</v>
      </c>
      <c r="L7">
        <f t="shared" si="3"/>
        <v>-11</v>
      </c>
      <c r="M7">
        <f t="shared" si="4"/>
        <v>-11</v>
      </c>
    </row>
    <row r="8" spans="1:20">
      <c r="B8" s="1">
        <v>5</v>
      </c>
      <c r="C8" s="2">
        <v>-9</v>
      </c>
      <c r="D8" s="2">
        <v>5</v>
      </c>
      <c r="E8" s="2">
        <v>11</v>
      </c>
      <c r="F8" s="2">
        <v>7</v>
      </c>
      <c r="H8" s="4">
        <v>5</v>
      </c>
      <c r="I8" s="2">
        <f t="shared" si="0"/>
        <v>-9</v>
      </c>
      <c r="J8">
        <f t="shared" si="1"/>
        <v>-3</v>
      </c>
      <c r="K8">
        <f t="shared" si="2"/>
        <v>1</v>
      </c>
      <c r="L8">
        <f t="shared" si="3"/>
        <v>-14</v>
      </c>
      <c r="M8">
        <f t="shared" si="4"/>
        <v>-5</v>
      </c>
    </row>
    <row r="9" spans="1:20">
      <c r="B9" s="1">
        <v>6</v>
      </c>
      <c r="C9" s="2">
        <v>-29</v>
      </c>
      <c r="D9" s="2">
        <v>-4</v>
      </c>
      <c r="E9" s="2">
        <v>9</v>
      </c>
      <c r="F9" s="2">
        <v>-24</v>
      </c>
      <c r="H9" s="4">
        <v>6</v>
      </c>
      <c r="I9" s="2">
        <f t="shared" si="0"/>
        <v>-1</v>
      </c>
      <c r="J9">
        <f t="shared" si="1"/>
        <v>0</v>
      </c>
      <c r="K9">
        <f t="shared" si="2"/>
        <v>-10</v>
      </c>
      <c r="L9">
        <f t="shared" si="3"/>
        <v>-6</v>
      </c>
      <c r="M9">
        <f t="shared" si="4"/>
        <v>-3</v>
      </c>
    </row>
    <row r="10" spans="1:20">
      <c r="B10" s="1">
        <v>7</v>
      </c>
      <c r="C10" s="2">
        <v>-4</v>
      </c>
      <c r="D10" s="2">
        <v>-13</v>
      </c>
      <c r="E10" s="2">
        <v>16</v>
      </c>
      <c r="F10" s="2">
        <v>-1</v>
      </c>
      <c r="H10" s="4">
        <v>7</v>
      </c>
      <c r="I10" s="2">
        <f t="shared" si="0"/>
        <v>-10</v>
      </c>
      <c r="J10">
        <f t="shared" si="1"/>
        <v>-20</v>
      </c>
      <c r="K10">
        <f t="shared" si="2"/>
        <v>-8</v>
      </c>
      <c r="L10">
        <f t="shared" si="3"/>
        <v>-3</v>
      </c>
      <c r="M10">
        <f t="shared" si="4"/>
        <v>-1</v>
      </c>
    </row>
    <row r="11" spans="1:20">
      <c r="B11" s="1">
        <v>8</v>
      </c>
      <c r="C11" s="2">
        <v>-8</v>
      </c>
      <c r="D11" s="2">
        <v>-55</v>
      </c>
      <c r="E11" s="2">
        <v>15</v>
      </c>
      <c r="F11" s="2">
        <v>-48</v>
      </c>
      <c r="H11" s="4">
        <v>8</v>
      </c>
      <c r="I11" s="2">
        <f t="shared" si="0"/>
        <v>-8</v>
      </c>
      <c r="J11">
        <f t="shared" si="1"/>
        <v>-9</v>
      </c>
      <c r="K11">
        <f t="shared" si="2"/>
        <v>-3</v>
      </c>
      <c r="L11">
        <f t="shared" si="3"/>
        <v>-15</v>
      </c>
      <c r="M11">
        <f t="shared" si="4"/>
        <v>-9</v>
      </c>
    </row>
    <row r="12" spans="1:20">
      <c r="B12" s="1">
        <v>9</v>
      </c>
      <c r="C12" s="2">
        <v>-7</v>
      </c>
      <c r="D12" s="2">
        <v>-24</v>
      </c>
      <c r="E12" s="2">
        <v>4</v>
      </c>
      <c r="F12" s="2">
        <v>-27</v>
      </c>
      <c r="H12" s="4">
        <v>9</v>
      </c>
      <c r="I12" s="2">
        <f t="shared" si="0"/>
        <v>-2</v>
      </c>
      <c r="J12">
        <f t="shared" si="1"/>
        <v>-4</v>
      </c>
      <c r="K12">
        <f t="shared" si="2"/>
        <v>-6</v>
      </c>
      <c r="L12">
        <f t="shared" si="3"/>
        <v>-1</v>
      </c>
      <c r="M12">
        <f t="shared" si="4"/>
        <v>-6</v>
      </c>
      <c r="O12" s="2"/>
      <c r="P12" s="2">
        <v>2010</v>
      </c>
      <c r="Q12" s="2">
        <v>2011</v>
      </c>
      <c r="R12">
        <v>2012</v>
      </c>
      <c r="S12" s="2">
        <v>2013</v>
      </c>
      <c r="T12" s="2">
        <v>2014</v>
      </c>
    </row>
    <row r="13" spans="1:20">
      <c r="B13" s="1">
        <v>10</v>
      </c>
      <c r="C13" s="2">
        <v>-3</v>
      </c>
      <c r="D13" s="2">
        <v>-7</v>
      </c>
      <c r="E13" s="2">
        <v>5</v>
      </c>
      <c r="F13" s="2">
        <v>-5</v>
      </c>
      <c r="H13" s="4">
        <v>10</v>
      </c>
      <c r="I13" s="2">
        <f t="shared" si="0"/>
        <v>-5</v>
      </c>
      <c r="J13">
        <f t="shared" si="1"/>
        <v>-9</v>
      </c>
      <c r="K13">
        <f t="shared" si="2"/>
        <v>-7</v>
      </c>
      <c r="L13">
        <f t="shared" si="3"/>
        <v>-9</v>
      </c>
      <c r="M13">
        <f t="shared" si="4"/>
        <v>2</v>
      </c>
      <c r="O13" s="1" t="s">
        <v>5</v>
      </c>
      <c r="P13" s="2">
        <f>I4+I5+I6+I7+I8+I9+I10+I11+I12+I13+I14+I15</f>
        <v>-77</v>
      </c>
      <c r="Q13" s="2">
        <f t="shared" ref="Q13:T13" si="5">J4+J5+J6+J7+J8+J9+J10+J11+J12+J13+J14+J15</f>
        <v>-81</v>
      </c>
      <c r="R13" s="2">
        <f t="shared" si="5"/>
        <v>-79</v>
      </c>
      <c r="S13" s="2">
        <f t="shared" si="5"/>
        <v>-110</v>
      </c>
      <c r="T13" s="2">
        <f t="shared" si="5"/>
        <v>-74</v>
      </c>
    </row>
    <row r="14" spans="1:20">
      <c r="B14" s="1">
        <v>11</v>
      </c>
      <c r="C14" s="2">
        <v>3</v>
      </c>
      <c r="D14" s="2">
        <v>-3</v>
      </c>
      <c r="E14" s="2">
        <v>18</v>
      </c>
      <c r="F14" s="2">
        <v>18</v>
      </c>
      <c r="H14" s="4">
        <v>11</v>
      </c>
      <c r="I14" s="2">
        <f t="shared" si="0"/>
        <v>-4</v>
      </c>
      <c r="J14">
        <f t="shared" si="1"/>
        <v>-8</v>
      </c>
      <c r="K14">
        <f t="shared" si="2"/>
        <v>1</v>
      </c>
      <c r="L14">
        <f t="shared" si="3"/>
        <v>-5</v>
      </c>
      <c r="M14">
        <f t="shared" si="4"/>
        <v>-7</v>
      </c>
      <c r="O14" s="1" t="s">
        <v>0</v>
      </c>
      <c r="P14" s="2">
        <f>I21+I22+I23+I24+I25+I26+I27+I28+I29+I30+I31+I32</f>
        <v>-202</v>
      </c>
      <c r="Q14" s="2">
        <f t="shared" ref="Q14:T14" si="6">J21+J22+J23+J24+J25+J26+J27+J28+J29+J30+J31+J32</f>
        <v>-179</v>
      </c>
      <c r="R14" s="2">
        <f t="shared" si="6"/>
        <v>-178</v>
      </c>
      <c r="S14" s="2">
        <f t="shared" si="6"/>
        <v>-213</v>
      </c>
      <c r="T14" s="2">
        <f t="shared" si="6"/>
        <v>-215</v>
      </c>
    </row>
    <row r="15" spans="1:20">
      <c r="B15" s="1">
        <v>12</v>
      </c>
      <c r="C15" s="2">
        <v>-5</v>
      </c>
      <c r="D15" s="2">
        <v>-22</v>
      </c>
      <c r="E15" s="2">
        <v>6</v>
      </c>
      <c r="F15" s="2">
        <v>-21</v>
      </c>
      <c r="H15" s="4">
        <v>12</v>
      </c>
      <c r="I15" s="2">
        <f t="shared" si="0"/>
        <v>-4</v>
      </c>
      <c r="J15">
        <f t="shared" si="1"/>
        <v>-10</v>
      </c>
      <c r="K15">
        <f t="shared" si="2"/>
        <v>-11</v>
      </c>
      <c r="L15">
        <f t="shared" si="3"/>
        <v>-14</v>
      </c>
      <c r="M15">
        <f t="shared" si="4"/>
        <v>-13</v>
      </c>
      <c r="O15" s="1" t="s">
        <v>6</v>
      </c>
      <c r="P15" s="2">
        <f>I37+I38+I39+I40+I41+I42+I43+I44+I45+I46+I47+I48</f>
        <v>143</v>
      </c>
      <c r="Q15" s="2">
        <f t="shared" ref="Q15:T15" si="7">J37+J38+J39+J40+J41+J42+J43+J44+J45+J46+J47+J48</f>
        <v>148</v>
      </c>
      <c r="R15" s="2">
        <f t="shared" si="7"/>
        <v>162</v>
      </c>
      <c r="S15" s="2">
        <f t="shared" si="7"/>
        <v>182</v>
      </c>
      <c r="T15" s="2">
        <f t="shared" si="7"/>
        <v>178</v>
      </c>
    </row>
    <row r="16" spans="1:20">
      <c r="A16">
        <v>2008</v>
      </c>
      <c r="B16" s="1">
        <v>1</v>
      </c>
      <c r="C16" s="2">
        <v>-1</v>
      </c>
      <c r="D16" s="2">
        <v>-22</v>
      </c>
      <c r="E16" s="2">
        <v>12</v>
      </c>
      <c r="F16" s="2">
        <v>-11</v>
      </c>
      <c r="J16" s="2"/>
      <c r="K16" s="2"/>
      <c r="L16" s="2"/>
      <c r="M16" s="2"/>
      <c r="N16" s="2"/>
      <c r="O16" s="1" t="s">
        <v>7</v>
      </c>
      <c r="P16" s="2">
        <f>I53+I54+I55+I56+I57+I58+I59+I60+I61+I62+I63+I64</f>
        <v>-136</v>
      </c>
      <c r="Q16" s="2">
        <f t="shared" ref="Q16:T16" si="8">J53+J54+J55+J56+J57+J58+J59+J60+J61+J62+J63+J64</f>
        <v>-112</v>
      </c>
      <c r="R16" s="2">
        <f t="shared" si="8"/>
        <v>-95</v>
      </c>
      <c r="S16" s="2">
        <f t="shared" si="8"/>
        <v>-141</v>
      </c>
      <c r="T16" s="2">
        <f t="shared" si="8"/>
        <v>-111</v>
      </c>
    </row>
    <row r="17" spans="1:15">
      <c r="B17" s="1">
        <v>2</v>
      </c>
      <c r="C17" s="2">
        <v>-9</v>
      </c>
      <c r="D17" s="2">
        <v>2</v>
      </c>
      <c r="E17" s="2">
        <v>5</v>
      </c>
      <c r="F17" s="2">
        <v>-2</v>
      </c>
    </row>
    <row r="18" spans="1:15">
      <c r="B18" s="1">
        <v>3</v>
      </c>
      <c r="C18" s="2">
        <v>-19</v>
      </c>
      <c r="D18" s="2">
        <v>1</v>
      </c>
      <c r="E18" s="2">
        <v>13</v>
      </c>
      <c r="F18" s="2">
        <v>-5</v>
      </c>
    </row>
    <row r="19" spans="1:15">
      <c r="B19" s="1">
        <v>4</v>
      </c>
      <c r="C19" s="2">
        <v>-2</v>
      </c>
      <c r="D19" s="2">
        <v>13</v>
      </c>
      <c r="E19" s="2">
        <v>29</v>
      </c>
      <c r="F19" s="2">
        <v>40</v>
      </c>
      <c r="I19" s="1" t="s">
        <v>0</v>
      </c>
      <c r="J19" s="2"/>
      <c r="K19" s="2"/>
      <c r="L19" s="2"/>
      <c r="M19" s="2"/>
      <c r="N19" s="2"/>
      <c r="O19" s="2"/>
    </row>
    <row r="20" spans="1:15">
      <c r="B20" s="1">
        <v>5</v>
      </c>
      <c r="C20" s="2">
        <v>-11</v>
      </c>
      <c r="D20" s="2">
        <v>-29</v>
      </c>
      <c r="E20" s="2">
        <v>4</v>
      </c>
      <c r="F20" s="2">
        <v>-36</v>
      </c>
      <c r="H20" s="2"/>
      <c r="I20" s="2">
        <v>2010</v>
      </c>
      <c r="J20" s="2">
        <v>2011</v>
      </c>
      <c r="K20" s="2">
        <v>2012</v>
      </c>
      <c r="L20" s="2">
        <v>2013</v>
      </c>
      <c r="M20" s="2">
        <v>2014</v>
      </c>
      <c r="N20" s="2"/>
    </row>
    <row r="21" spans="1:15">
      <c r="B21" s="1">
        <v>6</v>
      </c>
      <c r="C21" s="2">
        <v>-5</v>
      </c>
      <c r="D21" s="2">
        <v>1</v>
      </c>
      <c r="E21" s="2">
        <v>11</v>
      </c>
      <c r="F21" s="2">
        <v>7</v>
      </c>
      <c r="H21" s="4">
        <v>1</v>
      </c>
      <c r="I21" s="2">
        <f>D40</f>
        <v>6</v>
      </c>
      <c r="J21">
        <f>D52</f>
        <v>-14</v>
      </c>
      <c r="K21">
        <f>D64</f>
        <v>-12</v>
      </c>
      <c r="L21">
        <f>D76</f>
        <v>-20</v>
      </c>
      <c r="M21">
        <f>D88</f>
        <v>-7</v>
      </c>
    </row>
    <row r="22" spans="1:15">
      <c r="B22" s="1">
        <v>7</v>
      </c>
      <c r="C22" s="2">
        <v>-11</v>
      </c>
      <c r="D22" s="2">
        <v>-11</v>
      </c>
      <c r="E22" s="2">
        <v>7</v>
      </c>
      <c r="F22" s="2">
        <v>-15</v>
      </c>
      <c r="H22" s="4">
        <v>2</v>
      </c>
      <c r="I22" s="2">
        <f t="shared" ref="I22:I32" si="9">D41</f>
        <v>-8</v>
      </c>
      <c r="J22">
        <f t="shared" ref="J22:J32" si="10">D53</f>
        <v>-23</v>
      </c>
      <c r="K22">
        <f t="shared" ref="K22:K32" si="11">D65</f>
        <v>-4</v>
      </c>
      <c r="L22">
        <f t="shared" ref="L22:L32" si="12">D77</f>
        <v>-13</v>
      </c>
      <c r="M22">
        <f t="shared" ref="M22:M32" si="13">D89</f>
        <v>-6</v>
      </c>
    </row>
    <row r="23" spans="1:15">
      <c r="B23" s="1">
        <v>8</v>
      </c>
      <c r="C23" s="2">
        <v>-5</v>
      </c>
      <c r="D23" s="2">
        <v>-23</v>
      </c>
      <c r="E23" s="2">
        <v>9</v>
      </c>
      <c r="F23" s="2">
        <v>-19</v>
      </c>
      <c r="H23" s="4">
        <v>3</v>
      </c>
      <c r="I23" s="2">
        <f t="shared" si="9"/>
        <v>0</v>
      </c>
      <c r="J23">
        <f t="shared" si="10"/>
        <v>-24</v>
      </c>
      <c r="K23">
        <f t="shared" si="11"/>
        <v>-1</v>
      </c>
      <c r="L23">
        <f t="shared" si="12"/>
        <v>-12</v>
      </c>
      <c r="M23">
        <f t="shared" si="13"/>
        <v>-22</v>
      </c>
    </row>
    <row r="24" spans="1:15">
      <c r="B24" s="1">
        <v>9</v>
      </c>
      <c r="C24" s="2">
        <v>-11</v>
      </c>
      <c r="D24" s="2">
        <v>-15</v>
      </c>
      <c r="E24" s="2">
        <v>5</v>
      </c>
      <c r="F24" s="2">
        <v>-21</v>
      </c>
      <c r="H24" s="4">
        <v>4</v>
      </c>
      <c r="I24" s="2">
        <f t="shared" si="9"/>
        <v>-9</v>
      </c>
      <c r="J24">
        <f t="shared" si="10"/>
        <v>-4</v>
      </c>
      <c r="K24">
        <f t="shared" si="11"/>
        <v>-8</v>
      </c>
      <c r="L24">
        <f t="shared" si="12"/>
        <v>-21</v>
      </c>
      <c r="M24">
        <f t="shared" si="13"/>
        <v>-8</v>
      </c>
    </row>
    <row r="25" spans="1:15">
      <c r="B25" s="1">
        <v>10</v>
      </c>
      <c r="C25" s="2">
        <v>-24</v>
      </c>
      <c r="D25" s="2">
        <v>-9</v>
      </c>
      <c r="E25" s="2">
        <v>10</v>
      </c>
      <c r="F25" s="2">
        <v>-23</v>
      </c>
      <c r="H25" s="4">
        <v>5</v>
      </c>
      <c r="I25" s="2">
        <f t="shared" si="9"/>
        <v>-25</v>
      </c>
      <c r="J25">
        <f t="shared" si="10"/>
        <v>2</v>
      </c>
      <c r="K25">
        <f t="shared" si="11"/>
        <v>1</v>
      </c>
      <c r="L25">
        <f t="shared" si="12"/>
        <v>10</v>
      </c>
      <c r="M25">
        <f t="shared" si="13"/>
        <v>-9</v>
      </c>
      <c r="O25" s="2"/>
    </row>
    <row r="26" spans="1:15">
      <c r="B26" s="1">
        <v>11</v>
      </c>
      <c r="C26" s="2">
        <v>-13</v>
      </c>
      <c r="D26" s="2">
        <v>13</v>
      </c>
      <c r="E26" s="2">
        <v>12</v>
      </c>
      <c r="F26" s="2">
        <v>12</v>
      </c>
      <c r="H26" s="4">
        <v>6</v>
      </c>
      <c r="I26" s="2">
        <f t="shared" si="9"/>
        <v>-11</v>
      </c>
      <c r="J26">
        <f t="shared" si="10"/>
        <v>-15</v>
      </c>
      <c r="K26">
        <f t="shared" si="11"/>
        <v>-18</v>
      </c>
      <c r="L26">
        <f t="shared" si="12"/>
        <v>0</v>
      </c>
      <c r="M26">
        <f t="shared" si="13"/>
        <v>17</v>
      </c>
    </row>
    <row r="27" spans="1:15">
      <c r="B27" s="1">
        <v>12</v>
      </c>
      <c r="C27" s="2">
        <v>-11</v>
      </c>
      <c r="D27" s="2">
        <v>-10</v>
      </c>
      <c r="E27" s="2">
        <v>16</v>
      </c>
      <c r="F27" s="2">
        <v>-5</v>
      </c>
      <c r="H27" s="4">
        <v>7</v>
      </c>
      <c r="I27" s="2">
        <f t="shared" si="9"/>
        <v>-18</v>
      </c>
      <c r="J27">
        <f t="shared" si="10"/>
        <v>-2</v>
      </c>
      <c r="K27">
        <f t="shared" si="11"/>
        <v>-23</v>
      </c>
      <c r="L27">
        <f t="shared" si="12"/>
        <v>-5</v>
      </c>
      <c r="M27">
        <f t="shared" si="13"/>
        <v>-31</v>
      </c>
    </row>
    <row r="28" spans="1:15">
      <c r="A28">
        <v>2009</v>
      </c>
      <c r="B28" s="7">
        <v>1</v>
      </c>
      <c r="C28" s="2">
        <v>-10</v>
      </c>
      <c r="D28" s="2">
        <v>1</v>
      </c>
      <c r="E28" s="2">
        <v>10</v>
      </c>
      <c r="F28" s="2">
        <v>1</v>
      </c>
      <c r="H28" s="4">
        <v>8</v>
      </c>
      <c r="I28" s="2">
        <f t="shared" si="9"/>
        <v>-47</v>
      </c>
      <c r="J28">
        <f t="shared" si="10"/>
        <v>-48</v>
      </c>
      <c r="K28">
        <f t="shared" si="11"/>
        <v>-51</v>
      </c>
      <c r="L28">
        <f t="shared" si="12"/>
        <v>-68</v>
      </c>
      <c r="M28">
        <f t="shared" si="13"/>
        <v>-77</v>
      </c>
    </row>
    <row r="29" spans="1:15">
      <c r="B29" s="7">
        <v>2</v>
      </c>
      <c r="C29" s="2">
        <v>-10</v>
      </c>
      <c r="D29" s="2">
        <v>-15</v>
      </c>
      <c r="E29" s="2">
        <v>15</v>
      </c>
      <c r="F29" s="2">
        <v>-10</v>
      </c>
      <c r="H29" s="4">
        <v>9</v>
      </c>
      <c r="I29" s="2">
        <f t="shared" si="9"/>
        <v>-29</v>
      </c>
      <c r="J29">
        <f t="shared" si="10"/>
        <v>-34</v>
      </c>
      <c r="K29">
        <f t="shared" si="11"/>
        <v>-32</v>
      </c>
      <c r="L29">
        <f t="shared" si="12"/>
        <v>-27</v>
      </c>
      <c r="M29">
        <f t="shared" si="13"/>
        <v>-36</v>
      </c>
    </row>
    <row r="30" spans="1:15">
      <c r="B30" s="7">
        <v>3</v>
      </c>
      <c r="C30" s="2">
        <v>-10</v>
      </c>
      <c r="D30" s="2">
        <v>-5</v>
      </c>
      <c r="E30" s="2">
        <v>7</v>
      </c>
      <c r="F30" s="2">
        <v>-8</v>
      </c>
      <c r="H30" s="4">
        <v>10</v>
      </c>
      <c r="I30" s="2">
        <f t="shared" si="9"/>
        <v>-15</v>
      </c>
      <c r="J30">
        <f t="shared" si="10"/>
        <v>-6</v>
      </c>
      <c r="K30">
        <f t="shared" si="11"/>
        <v>-2</v>
      </c>
      <c r="L30">
        <f t="shared" si="12"/>
        <v>-31</v>
      </c>
      <c r="M30">
        <f t="shared" si="13"/>
        <v>-14</v>
      </c>
    </row>
    <row r="31" spans="1:15">
      <c r="B31" s="7">
        <v>4</v>
      </c>
      <c r="C31" s="2">
        <v>-7</v>
      </c>
      <c r="D31" s="2">
        <v>-10</v>
      </c>
      <c r="E31" s="2">
        <v>10</v>
      </c>
      <c r="F31" s="2">
        <v>-7</v>
      </c>
      <c r="H31" s="4">
        <v>11</v>
      </c>
      <c r="I31" s="2">
        <f t="shared" si="9"/>
        <v>-15</v>
      </c>
      <c r="J31">
        <f t="shared" si="10"/>
        <v>-6</v>
      </c>
      <c r="K31">
        <f t="shared" si="11"/>
        <v>-14</v>
      </c>
      <c r="L31">
        <f t="shared" si="12"/>
        <v>-14</v>
      </c>
      <c r="M31">
        <f t="shared" si="13"/>
        <v>-12</v>
      </c>
    </row>
    <row r="32" spans="1:15">
      <c r="B32" s="7">
        <v>5</v>
      </c>
      <c r="C32" s="2">
        <v>-7</v>
      </c>
      <c r="D32" s="2">
        <v>12</v>
      </c>
      <c r="E32" s="2">
        <v>13</v>
      </c>
      <c r="F32" s="2">
        <v>18</v>
      </c>
      <c r="H32" s="4">
        <v>12</v>
      </c>
      <c r="I32" s="2">
        <f t="shared" si="9"/>
        <v>-31</v>
      </c>
      <c r="J32">
        <f t="shared" si="10"/>
        <v>-5</v>
      </c>
      <c r="K32">
        <f t="shared" si="11"/>
        <v>-14</v>
      </c>
      <c r="L32">
        <f t="shared" si="12"/>
        <v>-12</v>
      </c>
      <c r="M32">
        <f t="shared" si="13"/>
        <v>-10</v>
      </c>
    </row>
    <row r="33" spans="1:14">
      <c r="B33" s="7">
        <v>6</v>
      </c>
      <c r="C33" s="2">
        <v>-2</v>
      </c>
      <c r="D33" s="2">
        <v>-18</v>
      </c>
      <c r="E33" s="2">
        <v>15</v>
      </c>
      <c r="F33" s="2">
        <v>-5</v>
      </c>
    </row>
    <row r="34" spans="1:14">
      <c r="B34" s="7">
        <v>7</v>
      </c>
      <c r="C34" s="2">
        <v>-7</v>
      </c>
      <c r="D34" s="2">
        <v>5</v>
      </c>
      <c r="E34" s="2">
        <v>10</v>
      </c>
      <c r="F34" s="2">
        <v>8</v>
      </c>
    </row>
    <row r="35" spans="1:14">
      <c r="B35" s="7">
        <v>8</v>
      </c>
      <c r="C35" s="2">
        <v>-1</v>
      </c>
      <c r="D35" s="2">
        <v>-27</v>
      </c>
      <c r="E35" s="2">
        <v>0</v>
      </c>
      <c r="F35" s="2">
        <v>-28</v>
      </c>
      <c r="I35" s="1" t="s">
        <v>6</v>
      </c>
    </row>
    <row r="36" spans="1:14">
      <c r="B36" s="7">
        <v>9</v>
      </c>
      <c r="C36" s="2">
        <v>3</v>
      </c>
      <c r="D36" s="2">
        <v>-30</v>
      </c>
      <c r="E36" s="2">
        <v>16</v>
      </c>
      <c r="F36" s="2">
        <v>-11</v>
      </c>
      <c r="H36" s="2"/>
      <c r="I36" s="2">
        <v>2010</v>
      </c>
      <c r="J36" s="2">
        <v>2011</v>
      </c>
      <c r="K36" s="2">
        <v>2012</v>
      </c>
      <c r="L36" s="2">
        <v>2013</v>
      </c>
      <c r="M36" s="2">
        <v>2014</v>
      </c>
      <c r="N36" s="2"/>
    </row>
    <row r="37" spans="1:14">
      <c r="B37" s="7">
        <v>10</v>
      </c>
      <c r="C37" s="2">
        <v>-4</v>
      </c>
      <c r="D37" s="2">
        <v>-22</v>
      </c>
      <c r="E37" s="2">
        <v>9</v>
      </c>
      <c r="F37" s="2">
        <v>-17</v>
      </c>
      <c r="H37" s="4">
        <v>1</v>
      </c>
      <c r="I37" s="2">
        <f>E40</f>
        <v>13</v>
      </c>
      <c r="J37">
        <f>E52</f>
        <v>11</v>
      </c>
      <c r="K37">
        <f>E64</f>
        <v>6</v>
      </c>
      <c r="L37">
        <f>E76</f>
        <v>17</v>
      </c>
      <c r="M37">
        <f>E88</f>
        <v>27</v>
      </c>
    </row>
    <row r="38" spans="1:14">
      <c r="B38" s="7">
        <v>11</v>
      </c>
      <c r="C38" s="2">
        <v>-7</v>
      </c>
      <c r="D38" s="2">
        <v>0</v>
      </c>
      <c r="E38" s="2">
        <v>16</v>
      </c>
      <c r="F38" s="2">
        <v>9</v>
      </c>
      <c r="H38" s="4">
        <v>2</v>
      </c>
      <c r="I38" s="2">
        <f t="shared" ref="I38:I48" si="14">E41</f>
        <v>21</v>
      </c>
      <c r="J38">
        <f t="shared" ref="J38:J48" si="15">E53</f>
        <v>15</v>
      </c>
      <c r="K38">
        <f t="shared" ref="K38:K48" si="16">E65</f>
        <v>7</v>
      </c>
      <c r="L38">
        <f t="shared" ref="L38:L48" si="17">E77</f>
        <v>24</v>
      </c>
      <c r="M38">
        <f t="shared" ref="M38:M48" si="18">E89</f>
        <v>10</v>
      </c>
    </row>
    <row r="39" spans="1:14">
      <c r="B39" s="7">
        <v>12</v>
      </c>
      <c r="C39" s="2">
        <v>-13</v>
      </c>
      <c r="D39" s="2">
        <v>-24</v>
      </c>
      <c r="E39" s="2">
        <v>6</v>
      </c>
      <c r="F39" s="2">
        <v>-31</v>
      </c>
      <c r="H39" s="4">
        <v>3</v>
      </c>
      <c r="I39" s="2">
        <f t="shared" si="14"/>
        <v>21</v>
      </c>
      <c r="J39">
        <f t="shared" si="15"/>
        <v>10</v>
      </c>
      <c r="K39">
        <f t="shared" si="16"/>
        <v>18</v>
      </c>
      <c r="L39">
        <f t="shared" si="17"/>
        <v>13</v>
      </c>
      <c r="M39">
        <f t="shared" si="18"/>
        <v>4</v>
      </c>
    </row>
    <row r="40" spans="1:14">
      <c r="A40">
        <v>2010</v>
      </c>
      <c r="B40" s="7">
        <v>1</v>
      </c>
      <c r="C40" s="2">
        <v>-10</v>
      </c>
      <c r="D40" s="2">
        <v>6</v>
      </c>
      <c r="E40" s="2">
        <v>13</v>
      </c>
      <c r="F40" s="2">
        <v>9</v>
      </c>
      <c r="H40" s="4">
        <v>4</v>
      </c>
      <c r="I40" s="2">
        <f t="shared" si="14"/>
        <v>22</v>
      </c>
      <c r="J40">
        <f t="shared" si="15"/>
        <v>11</v>
      </c>
      <c r="K40">
        <f t="shared" si="16"/>
        <v>15</v>
      </c>
      <c r="L40">
        <f t="shared" si="17"/>
        <v>17</v>
      </c>
      <c r="M40">
        <f t="shared" si="18"/>
        <v>2</v>
      </c>
    </row>
    <row r="41" spans="1:14">
      <c r="B41" s="7">
        <v>2</v>
      </c>
      <c r="C41" s="2">
        <v>-5</v>
      </c>
      <c r="D41" s="2">
        <v>-8</v>
      </c>
      <c r="E41" s="2">
        <v>21</v>
      </c>
      <c r="F41" s="2">
        <v>8</v>
      </c>
      <c r="H41" s="4">
        <v>5</v>
      </c>
      <c r="I41" s="2">
        <f t="shared" si="14"/>
        <v>11</v>
      </c>
      <c r="J41">
        <f t="shared" si="15"/>
        <v>10</v>
      </c>
      <c r="K41">
        <f t="shared" si="16"/>
        <v>9</v>
      </c>
      <c r="L41">
        <f t="shared" si="17"/>
        <v>18</v>
      </c>
      <c r="M41">
        <f t="shared" si="18"/>
        <v>8</v>
      </c>
    </row>
    <row r="42" spans="1:14">
      <c r="B42" s="7">
        <v>3</v>
      </c>
      <c r="C42" s="2">
        <v>-7</v>
      </c>
      <c r="D42" s="2">
        <v>0</v>
      </c>
      <c r="E42" s="2">
        <v>21</v>
      </c>
      <c r="F42" s="2">
        <v>14</v>
      </c>
      <c r="H42" s="4">
        <v>6</v>
      </c>
      <c r="I42" s="2">
        <f t="shared" si="14"/>
        <v>9</v>
      </c>
      <c r="J42">
        <f t="shared" si="15"/>
        <v>4</v>
      </c>
      <c r="K42">
        <f t="shared" si="16"/>
        <v>20</v>
      </c>
      <c r="L42">
        <f t="shared" si="17"/>
        <v>13</v>
      </c>
      <c r="M42">
        <f t="shared" si="18"/>
        <v>17</v>
      </c>
    </row>
    <row r="43" spans="1:14">
      <c r="B43" s="7">
        <v>4</v>
      </c>
      <c r="C43" s="2">
        <v>-12</v>
      </c>
      <c r="D43" s="2">
        <v>-9</v>
      </c>
      <c r="E43" s="2">
        <v>22</v>
      </c>
      <c r="F43" s="2">
        <v>1</v>
      </c>
      <c r="H43" s="4">
        <v>7</v>
      </c>
      <c r="I43" s="2">
        <f t="shared" si="14"/>
        <v>6</v>
      </c>
      <c r="J43">
        <f t="shared" si="15"/>
        <v>8</v>
      </c>
      <c r="K43">
        <f t="shared" si="16"/>
        <v>13</v>
      </c>
      <c r="L43">
        <f t="shared" si="17"/>
        <v>10</v>
      </c>
      <c r="M43">
        <f t="shared" si="18"/>
        <v>12</v>
      </c>
    </row>
    <row r="44" spans="1:14">
      <c r="B44" s="7">
        <v>5</v>
      </c>
      <c r="C44" s="2">
        <v>-9</v>
      </c>
      <c r="D44" s="2">
        <v>-25</v>
      </c>
      <c r="E44" s="2">
        <v>11</v>
      </c>
      <c r="F44" s="2">
        <v>-23</v>
      </c>
      <c r="H44" s="4">
        <v>8</v>
      </c>
      <c r="I44" s="2">
        <f t="shared" si="14"/>
        <v>11</v>
      </c>
      <c r="J44">
        <f t="shared" si="15"/>
        <v>18</v>
      </c>
      <c r="K44">
        <f t="shared" si="16"/>
        <v>22</v>
      </c>
      <c r="L44">
        <f t="shared" si="17"/>
        <v>28</v>
      </c>
      <c r="M44">
        <f t="shared" si="18"/>
        <v>16</v>
      </c>
    </row>
    <row r="45" spans="1:14">
      <c r="B45" s="7">
        <v>6</v>
      </c>
      <c r="C45" s="2">
        <v>-1</v>
      </c>
      <c r="D45" s="2">
        <v>-11</v>
      </c>
      <c r="E45" s="2">
        <v>9</v>
      </c>
      <c r="F45" s="2">
        <v>-3</v>
      </c>
      <c r="H45" s="4">
        <v>9</v>
      </c>
      <c r="I45" s="2">
        <f t="shared" si="14"/>
        <v>3</v>
      </c>
      <c r="J45">
        <f t="shared" si="15"/>
        <v>14</v>
      </c>
      <c r="K45">
        <f t="shared" si="16"/>
        <v>10</v>
      </c>
      <c r="L45">
        <f t="shared" si="17"/>
        <v>12</v>
      </c>
      <c r="M45">
        <f t="shared" si="18"/>
        <v>12</v>
      </c>
    </row>
    <row r="46" spans="1:14">
      <c r="B46" s="7">
        <v>7</v>
      </c>
      <c r="C46" s="2">
        <v>-10</v>
      </c>
      <c r="D46" s="2">
        <v>-18</v>
      </c>
      <c r="E46" s="2">
        <v>6</v>
      </c>
      <c r="F46" s="2">
        <v>-22</v>
      </c>
      <c r="H46" s="4">
        <v>10</v>
      </c>
      <c r="I46" s="2">
        <f t="shared" si="14"/>
        <v>10</v>
      </c>
      <c r="J46">
        <f t="shared" si="15"/>
        <v>11</v>
      </c>
      <c r="K46">
        <f t="shared" si="16"/>
        <v>13</v>
      </c>
      <c r="L46">
        <f t="shared" si="17"/>
        <v>14</v>
      </c>
      <c r="M46">
        <f t="shared" si="18"/>
        <v>4</v>
      </c>
    </row>
    <row r="47" spans="1:14">
      <c r="B47" s="7">
        <v>8</v>
      </c>
      <c r="C47" s="2">
        <v>-8</v>
      </c>
      <c r="D47" s="2">
        <v>-47</v>
      </c>
      <c r="E47" s="2">
        <v>11</v>
      </c>
      <c r="F47" s="2">
        <v>-44</v>
      </c>
      <c r="H47" s="4">
        <v>11</v>
      </c>
      <c r="I47" s="2">
        <f t="shared" si="14"/>
        <v>5</v>
      </c>
      <c r="J47">
        <f t="shared" si="15"/>
        <v>19</v>
      </c>
      <c r="K47">
        <f t="shared" si="16"/>
        <v>20</v>
      </c>
      <c r="L47">
        <f t="shared" si="17"/>
        <v>11</v>
      </c>
      <c r="M47">
        <f t="shared" si="18"/>
        <v>34</v>
      </c>
    </row>
    <row r="48" spans="1:14">
      <c r="B48" s="7">
        <v>9</v>
      </c>
      <c r="C48" s="2">
        <v>-2</v>
      </c>
      <c r="D48" s="2">
        <v>-29</v>
      </c>
      <c r="E48" s="2">
        <v>3</v>
      </c>
      <c r="F48" s="2">
        <v>-28</v>
      </c>
      <c r="H48" s="4">
        <v>12</v>
      </c>
      <c r="I48" s="2">
        <f t="shared" si="14"/>
        <v>11</v>
      </c>
      <c r="J48">
        <f t="shared" si="15"/>
        <v>17</v>
      </c>
      <c r="K48">
        <f t="shared" si="16"/>
        <v>9</v>
      </c>
      <c r="L48">
        <f t="shared" si="17"/>
        <v>5</v>
      </c>
      <c r="M48">
        <f t="shared" si="18"/>
        <v>32</v>
      </c>
    </row>
    <row r="49" spans="1:14">
      <c r="B49" s="7">
        <v>10</v>
      </c>
      <c r="C49" s="2">
        <v>-5</v>
      </c>
      <c r="D49" s="2">
        <v>-15</v>
      </c>
      <c r="E49" s="2">
        <v>10</v>
      </c>
      <c r="F49" s="2">
        <v>-10</v>
      </c>
    </row>
    <row r="50" spans="1:14">
      <c r="B50" s="7">
        <v>11</v>
      </c>
      <c r="C50" s="2">
        <v>-4</v>
      </c>
      <c r="D50" s="2">
        <v>-15</v>
      </c>
      <c r="E50" s="2">
        <v>5</v>
      </c>
      <c r="F50" s="2">
        <v>-14</v>
      </c>
    </row>
    <row r="51" spans="1:14">
      <c r="B51" s="7">
        <v>12</v>
      </c>
      <c r="C51" s="2">
        <v>-4</v>
      </c>
      <c r="D51" s="2">
        <v>-31</v>
      </c>
      <c r="E51" s="2">
        <v>11</v>
      </c>
      <c r="F51" s="2">
        <v>-24</v>
      </c>
      <c r="I51" s="1" t="s">
        <v>2</v>
      </c>
    </row>
    <row r="52" spans="1:14">
      <c r="A52">
        <v>2011</v>
      </c>
      <c r="B52" s="7">
        <v>1</v>
      </c>
      <c r="C52" s="2">
        <v>-4</v>
      </c>
      <c r="D52" s="2">
        <v>-14</v>
      </c>
      <c r="E52" s="2">
        <v>11</v>
      </c>
      <c r="F52" s="2">
        <v>-7</v>
      </c>
      <c r="H52" s="2"/>
      <c r="I52" s="2">
        <v>2010</v>
      </c>
      <c r="J52" s="2">
        <v>2011</v>
      </c>
      <c r="K52" s="2">
        <v>2012</v>
      </c>
      <c r="L52" s="2">
        <v>2013</v>
      </c>
      <c r="M52" s="2">
        <v>2014</v>
      </c>
      <c r="N52" s="2"/>
    </row>
    <row r="53" spans="1:14">
      <c r="B53" s="7">
        <v>2</v>
      </c>
      <c r="C53" s="2">
        <v>-6</v>
      </c>
      <c r="D53" s="2">
        <v>-23</v>
      </c>
      <c r="E53" s="2">
        <v>15</v>
      </c>
      <c r="F53" s="2">
        <v>-14</v>
      </c>
      <c r="H53" s="4">
        <v>1</v>
      </c>
      <c r="I53" s="2">
        <f>F40</f>
        <v>9</v>
      </c>
      <c r="J53">
        <f>F52</f>
        <v>-7</v>
      </c>
      <c r="K53">
        <f>F64</f>
        <v>-14</v>
      </c>
      <c r="L53">
        <f>F76</f>
        <v>-18</v>
      </c>
      <c r="M53">
        <f>F88</f>
        <v>10</v>
      </c>
    </row>
    <row r="54" spans="1:14">
      <c r="B54" s="7">
        <v>3</v>
      </c>
      <c r="C54" s="2">
        <v>-8</v>
      </c>
      <c r="D54" s="2">
        <v>-24</v>
      </c>
      <c r="E54" s="2">
        <v>10</v>
      </c>
      <c r="F54" s="2">
        <v>-22</v>
      </c>
      <c r="H54" s="4">
        <v>2</v>
      </c>
      <c r="I54" s="2">
        <f t="shared" ref="I54:I64" si="19">F41</f>
        <v>8</v>
      </c>
      <c r="J54">
        <f t="shared" ref="J54:J64" si="20">F53</f>
        <v>-14</v>
      </c>
      <c r="K54">
        <f t="shared" ref="K54:K64" si="21">F65</f>
        <v>-7</v>
      </c>
      <c r="L54">
        <f t="shared" ref="L54:L64" si="22">F77</f>
        <v>4</v>
      </c>
      <c r="M54">
        <f t="shared" ref="M54:M64" si="23">F89</f>
        <v>-6</v>
      </c>
    </row>
    <row r="55" spans="1:14">
      <c r="B55" s="7">
        <v>4</v>
      </c>
      <c r="C55" s="2">
        <v>0</v>
      </c>
      <c r="D55" s="2">
        <v>-4</v>
      </c>
      <c r="E55" s="2">
        <v>11</v>
      </c>
      <c r="F55" s="2">
        <v>7</v>
      </c>
      <c r="H55" s="4">
        <v>3</v>
      </c>
      <c r="I55" s="2">
        <f t="shared" si="19"/>
        <v>14</v>
      </c>
      <c r="J55">
        <f t="shared" si="20"/>
        <v>-22</v>
      </c>
      <c r="K55">
        <f t="shared" si="21"/>
        <v>13</v>
      </c>
      <c r="L55">
        <f t="shared" si="22"/>
        <v>-9</v>
      </c>
      <c r="M55">
        <f t="shared" si="23"/>
        <v>-19</v>
      </c>
    </row>
    <row r="56" spans="1:14">
      <c r="B56" s="7">
        <v>5</v>
      </c>
      <c r="C56" s="2">
        <v>-3</v>
      </c>
      <c r="D56" s="2">
        <v>2</v>
      </c>
      <c r="E56" s="2">
        <v>10</v>
      </c>
      <c r="F56" s="2">
        <v>9</v>
      </c>
      <c r="H56" s="4">
        <v>4</v>
      </c>
      <c r="I56" s="2">
        <f t="shared" si="19"/>
        <v>1</v>
      </c>
      <c r="J56">
        <f t="shared" si="20"/>
        <v>7</v>
      </c>
      <c r="K56">
        <f t="shared" si="21"/>
        <v>-7</v>
      </c>
      <c r="L56">
        <f t="shared" si="22"/>
        <v>-15</v>
      </c>
      <c r="M56">
        <f t="shared" si="23"/>
        <v>-17</v>
      </c>
    </row>
    <row r="57" spans="1:14">
      <c r="B57" s="7">
        <v>6</v>
      </c>
      <c r="C57" s="2">
        <v>0</v>
      </c>
      <c r="D57" s="2">
        <v>-15</v>
      </c>
      <c r="E57" s="2">
        <v>4</v>
      </c>
      <c r="F57" s="2">
        <v>-11</v>
      </c>
      <c r="H57" s="4">
        <v>5</v>
      </c>
      <c r="I57" s="2">
        <f t="shared" si="19"/>
        <v>-23</v>
      </c>
      <c r="J57">
        <f t="shared" si="20"/>
        <v>9</v>
      </c>
      <c r="K57">
        <f t="shared" si="21"/>
        <v>11</v>
      </c>
      <c r="L57">
        <f t="shared" si="22"/>
        <v>14</v>
      </c>
      <c r="M57">
        <f t="shared" si="23"/>
        <v>-6</v>
      </c>
    </row>
    <row r="58" spans="1:14">
      <c r="B58" s="7">
        <v>7</v>
      </c>
      <c r="C58" s="2">
        <v>-20</v>
      </c>
      <c r="D58" s="2">
        <v>-2</v>
      </c>
      <c r="E58" s="2">
        <v>8</v>
      </c>
      <c r="F58" s="2">
        <v>-14</v>
      </c>
      <c r="H58" s="4">
        <v>6</v>
      </c>
      <c r="I58" s="2">
        <f t="shared" si="19"/>
        <v>-3</v>
      </c>
      <c r="J58">
        <f t="shared" si="20"/>
        <v>-11</v>
      </c>
      <c r="K58">
        <f t="shared" si="21"/>
        <v>-8</v>
      </c>
      <c r="L58">
        <f t="shared" si="22"/>
        <v>7</v>
      </c>
      <c r="M58">
        <f t="shared" si="23"/>
        <v>31</v>
      </c>
    </row>
    <row r="59" spans="1:14">
      <c r="B59" s="7">
        <v>8</v>
      </c>
      <c r="C59" s="2">
        <v>-9</v>
      </c>
      <c r="D59" s="2">
        <v>-48</v>
      </c>
      <c r="E59" s="2">
        <v>18</v>
      </c>
      <c r="F59" s="2">
        <v>-39</v>
      </c>
      <c r="H59" s="4">
        <v>7</v>
      </c>
      <c r="I59" s="2">
        <f t="shared" si="19"/>
        <v>-22</v>
      </c>
      <c r="J59">
        <f t="shared" si="20"/>
        <v>-14</v>
      </c>
      <c r="K59">
        <f t="shared" si="21"/>
        <v>-18</v>
      </c>
      <c r="L59">
        <f t="shared" si="22"/>
        <v>2</v>
      </c>
      <c r="M59">
        <f t="shared" si="23"/>
        <v>-20</v>
      </c>
    </row>
    <row r="60" spans="1:14">
      <c r="B60" s="7">
        <v>9</v>
      </c>
      <c r="C60" s="2">
        <v>-4</v>
      </c>
      <c r="D60" s="2">
        <v>-34</v>
      </c>
      <c r="E60" s="2">
        <v>14</v>
      </c>
      <c r="F60" s="2">
        <v>-24</v>
      </c>
      <c r="H60" s="4">
        <v>8</v>
      </c>
      <c r="I60" s="2">
        <f t="shared" si="19"/>
        <v>-44</v>
      </c>
      <c r="J60">
        <f t="shared" si="20"/>
        <v>-39</v>
      </c>
      <c r="K60">
        <f t="shared" si="21"/>
        <v>-32</v>
      </c>
      <c r="L60">
        <f t="shared" si="22"/>
        <v>-55</v>
      </c>
      <c r="M60">
        <f t="shared" si="23"/>
        <v>-70</v>
      </c>
    </row>
    <row r="61" spans="1:14">
      <c r="B61" s="7">
        <v>10</v>
      </c>
      <c r="C61" s="2">
        <v>-9</v>
      </c>
      <c r="D61" s="2">
        <v>-6</v>
      </c>
      <c r="E61" s="2">
        <v>11</v>
      </c>
      <c r="F61" s="2">
        <v>-4</v>
      </c>
      <c r="H61" s="4">
        <v>9</v>
      </c>
      <c r="I61" s="2">
        <f t="shared" si="19"/>
        <v>-28</v>
      </c>
      <c r="J61">
        <f t="shared" si="20"/>
        <v>-24</v>
      </c>
      <c r="K61">
        <f t="shared" si="21"/>
        <v>-28</v>
      </c>
      <c r="L61">
        <f t="shared" si="22"/>
        <v>-16</v>
      </c>
      <c r="M61">
        <f t="shared" si="23"/>
        <v>-30</v>
      </c>
    </row>
    <row r="62" spans="1:14">
      <c r="B62" s="7">
        <v>11</v>
      </c>
      <c r="C62" s="2">
        <v>-8</v>
      </c>
      <c r="D62" s="2">
        <v>-6</v>
      </c>
      <c r="E62" s="2">
        <v>19</v>
      </c>
      <c r="F62" s="2">
        <v>5</v>
      </c>
      <c r="H62" s="4">
        <v>10</v>
      </c>
      <c r="I62" s="2">
        <f t="shared" si="19"/>
        <v>-10</v>
      </c>
      <c r="J62">
        <f t="shared" si="20"/>
        <v>-4</v>
      </c>
      <c r="K62">
        <f t="shared" si="21"/>
        <v>4</v>
      </c>
      <c r="L62">
        <f t="shared" si="22"/>
        <v>-26</v>
      </c>
      <c r="M62">
        <f t="shared" si="23"/>
        <v>-8</v>
      </c>
    </row>
    <row r="63" spans="1:14">
      <c r="B63" s="7">
        <v>12</v>
      </c>
      <c r="C63" s="2">
        <v>-10</v>
      </c>
      <c r="D63" s="2">
        <v>-5</v>
      </c>
      <c r="E63" s="2">
        <v>17</v>
      </c>
      <c r="F63" s="2">
        <v>2</v>
      </c>
      <c r="H63" s="4">
        <v>11</v>
      </c>
      <c r="I63" s="2">
        <f t="shared" si="19"/>
        <v>-14</v>
      </c>
      <c r="J63">
        <f t="shared" si="20"/>
        <v>5</v>
      </c>
      <c r="K63">
        <f t="shared" si="21"/>
        <v>7</v>
      </c>
      <c r="L63">
        <f t="shared" si="22"/>
        <v>-8</v>
      </c>
      <c r="M63">
        <f t="shared" si="23"/>
        <v>15</v>
      </c>
    </row>
    <row r="64" spans="1:14">
      <c r="A64">
        <v>2012</v>
      </c>
      <c r="B64" s="7">
        <v>1</v>
      </c>
      <c r="C64" s="2">
        <v>-8</v>
      </c>
      <c r="D64" s="2">
        <v>-12</v>
      </c>
      <c r="E64" s="2">
        <v>6</v>
      </c>
      <c r="F64" s="2">
        <v>-14</v>
      </c>
      <c r="H64" s="4">
        <v>12</v>
      </c>
      <c r="I64" s="2">
        <f t="shared" si="19"/>
        <v>-24</v>
      </c>
      <c r="J64">
        <f t="shared" si="20"/>
        <v>2</v>
      </c>
      <c r="K64">
        <f t="shared" si="21"/>
        <v>-16</v>
      </c>
      <c r="L64">
        <f t="shared" si="22"/>
        <v>-21</v>
      </c>
      <c r="M64">
        <f t="shared" si="23"/>
        <v>9</v>
      </c>
    </row>
    <row r="65" spans="1:6">
      <c r="B65" s="7">
        <v>2</v>
      </c>
      <c r="C65" s="2">
        <v>-10</v>
      </c>
      <c r="D65" s="2">
        <v>-4</v>
      </c>
      <c r="E65" s="2">
        <v>7</v>
      </c>
      <c r="F65" s="2">
        <v>-7</v>
      </c>
    </row>
    <row r="66" spans="1:6">
      <c r="B66" s="7">
        <v>3</v>
      </c>
      <c r="C66" s="2">
        <v>-4</v>
      </c>
      <c r="D66" s="2">
        <v>-1</v>
      </c>
      <c r="E66" s="2">
        <v>18</v>
      </c>
      <c r="F66" s="2">
        <v>13</v>
      </c>
    </row>
    <row r="67" spans="1:6">
      <c r="B67" s="7">
        <v>4</v>
      </c>
      <c r="C67" s="2">
        <v>-14</v>
      </c>
      <c r="D67" s="2">
        <v>-8</v>
      </c>
      <c r="E67" s="2">
        <v>15</v>
      </c>
      <c r="F67" s="2">
        <v>-7</v>
      </c>
    </row>
    <row r="68" spans="1:6">
      <c r="B68" s="7">
        <v>5</v>
      </c>
      <c r="C68" s="2">
        <v>1</v>
      </c>
      <c r="D68" s="2">
        <v>1</v>
      </c>
      <c r="E68" s="2">
        <v>9</v>
      </c>
      <c r="F68" s="2">
        <v>11</v>
      </c>
    </row>
    <row r="69" spans="1:6">
      <c r="B69" s="7">
        <v>6</v>
      </c>
      <c r="C69" s="2">
        <v>-10</v>
      </c>
      <c r="D69" s="2">
        <v>-18</v>
      </c>
      <c r="E69" s="2">
        <v>20</v>
      </c>
      <c r="F69" s="2">
        <v>-8</v>
      </c>
    </row>
    <row r="70" spans="1:6">
      <c r="B70" s="7">
        <v>7</v>
      </c>
      <c r="C70" s="2">
        <v>-8</v>
      </c>
      <c r="D70" s="2">
        <v>-23</v>
      </c>
      <c r="E70" s="2">
        <v>13</v>
      </c>
      <c r="F70" s="2">
        <v>-18</v>
      </c>
    </row>
    <row r="71" spans="1:6">
      <c r="B71" s="7">
        <v>8</v>
      </c>
      <c r="C71" s="2">
        <v>-3</v>
      </c>
      <c r="D71" s="2">
        <v>-51</v>
      </c>
      <c r="E71" s="2">
        <v>22</v>
      </c>
      <c r="F71" s="2">
        <v>-32</v>
      </c>
    </row>
    <row r="72" spans="1:6">
      <c r="B72" s="7">
        <v>9</v>
      </c>
      <c r="C72" s="2">
        <v>-6</v>
      </c>
      <c r="D72" s="2">
        <v>-32</v>
      </c>
      <c r="E72" s="2">
        <v>10</v>
      </c>
      <c r="F72" s="2">
        <v>-28</v>
      </c>
    </row>
    <row r="73" spans="1:6">
      <c r="B73" s="7">
        <v>10</v>
      </c>
      <c r="C73" s="2">
        <v>-7</v>
      </c>
      <c r="D73" s="2">
        <v>-2</v>
      </c>
      <c r="E73" s="2">
        <v>13</v>
      </c>
      <c r="F73" s="2">
        <v>4</v>
      </c>
    </row>
    <row r="74" spans="1:6">
      <c r="B74" s="7">
        <v>11</v>
      </c>
      <c r="C74" s="2">
        <v>1</v>
      </c>
      <c r="D74" s="2">
        <v>-14</v>
      </c>
      <c r="E74" s="2">
        <v>20</v>
      </c>
      <c r="F74" s="2">
        <v>7</v>
      </c>
    </row>
    <row r="75" spans="1:6">
      <c r="B75" s="7">
        <v>12</v>
      </c>
      <c r="C75" s="2">
        <v>-11</v>
      </c>
      <c r="D75" s="2">
        <v>-14</v>
      </c>
      <c r="E75" s="2">
        <v>9</v>
      </c>
      <c r="F75" s="2">
        <v>-16</v>
      </c>
    </row>
    <row r="76" spans="1:6">
      <c r="A76">
        <v>2013</v>
      </c>
      <c r="B76" s="7">
        <v>1</v>
      </c>
      <c r="C76" s="2">
        <v>-15</v>
      </c>
      <c r="D76" s="2">
        <v>-20</v>
      </c>
      <c r="E76" s="2">
        <v>17</v>
      </c>
      <c r="F76" s="2">
        <v>-18</v>
      </c>
    </row>
    <row r="77" spans="1:6">
      <c r="B77" s="7">
        <v>2</v>
      </c>
      <c r="C77" s="2">
        <v>-7</v>
      </c>
      <c r="D77" s="2">
        <v>-13</v>
      </c>
      <c r="E77" s="2">
        <v>24</v>
      </c>
      <c r="F77" s="2">
        <v>4</v>
      </c>
    </row>
    <row r="78" spans="1:6">
      <c r="B78" s="7">
        <v>3</v>
      </c>
      <c r="C78" s="2">
        <v>-10</v>
      </c>
      <c r="D78" s="2">
        <v>-12</v>
      </c>
      <c r="E78" s="2">
        <v>13</v>
      </c>
      <c r="F78" s="2">
        <v>-9</v>
      </c>
    </row>
    <row r="79" spans="1:6">
      <c r="B79" s="7">
        <v>4</v>
      </c>
      <c r="C79" s="2">
        <v>-11</v>
      </c>
      <c r="D79" s="2">
        <v>-21</v>
      </c>
      <c r="E79" s="2">
        <v>17</v>
      </c>
      <c r="F79" s="2">
        <v>-15</v>
      </c>
    </row>
    <row r="80" spans="1:6">
      <c r="B80" s="7">
        <v>5</v>
      </c>
      <c r="C80" s="2">
        <v>-14</v>
      </c>
      <c r="D80" s="2">
        <v>10</v>
      </c>
      <c r="E80" s="2">
        <v>18</v>
      </c>
      <c r="F80" s="2">
        <v>14</v>
      </c>
    </row>
    <row r="81" spans="1:6">
      <c r="B81" s="7">
        <v>6</v>
      </c>
      <c r="C81" s="2">
        <v>-6</v>
      </c>
      <c r="D81" s="2">
        <v>0</v>
      </c>
      <c r="E81" s="2">
        <v>13</v>
      </c>
      <c r="F81" s="2">
        <v>7</v>
      </c>
    </row>
    <row r="82" spans="1:6">
      <c r="B82" s="7">
        <v>7</v>
      </c>
      <c r="C82" s="2">
        <v>-3</v>
      </c>
      <c r="D82" s="2">
        <v>-5</v>
      </c>
      <c r="E82" s="2">
        <v>10</v>
      </c>
      <c r="F82" s="2">
        <v>2</v>
      </c>
    </row>
    <row r="83" spans="1:6">
      <c r="B83" s="7">
        <v>8</v>
      </c>
      <c r="C83" s="2">
        <v>-15</v>
      </c>
      <c r="D83" s="2">
        <v>-68</v>
      </c>
      <c r="E83" s="2">
        <v>28</v>
      </c>
      <c r="F83" s="2">
        <v>-55</v>
      </c>
    </row>
    <row r="84" spans="1:6">
      <c r="B84" s="7">
        <v>9</v>
      </c>
      <c r="C84" s="2">
        <v>-1</v>
      </c>
      <c r="D84" s="2">
        <v>-27</v>
      </c>
      <c r="E84" s="2">
        <v>12</v>
      </c>
      <c r="F84" s="2">
        <v>-16</v>
      </c>
    </row>
    <row r="85" spans="1:6">
      <c r="B85" s="7">
        <v>10</v>
      </c>
      <c r="C85" s="2">
        <v>-9</v>
      </c>
      <c r="D85" s="2">
        <v>-31</v>
      </c>
      <c r="E85" s="2">
        <v>14</v>
      </c>
      <c r="F85" s="2">
        <v>-26</v>
      </c>
    </row>
    <row r="86" spans="1:6">
      <c r="B86" s="7">
        <v>11</v>
      </c>
      <c r="C86" s="2">
        <v>-5</v>
      </c>
      <c r="D86" s="2">
        <v>-14</v>
      </c>
      <c r="E86" s="2">
        <v>11</v>
      </c>
      <c r="F86" s="2">
        <v>-8</v>
      </c>
    </row>
    <row r="87" spans="1:6">
      <c r="B87" s="7">
        <v>12</v>
      </c>
      <c r="C87" s="2">
        <v>-14</v>
      </c>
      <c r="D87" s="2">
        <v>-12</v>
      </c>
      <c r="E87" s="2">
        <v>5</v>
      </c>
      <c r="F87" s="2">
        <v>-21</v>
      </c>
    </row>
    <row r="88" spans="1:6">
      <c r="A88">
        <v>2014</v>
      </c>
      <c r="B88" s="7">
        <v>1</v>
      </c>
      <c r="C88" s="2">
        <v>-10</v>
      </c>
      <c r="D88" s="2">
        <v>-7</v>
      </c>
      <c r="E88" s="2">
        <v>27</v>
      </c>
      <c r="F88" s="2">
        <v>10</v>
      </c>
    </row>
    <row r="89" spans="1:6">
      <c r="B89" s="7">
        <v>2</v>
      </c>
      <c r="C89" s="2">
        <v>-10</v>
      </c>
      <c r="D89" s="2">
        <v>-6</v>
      </c>
      <c r="E89" s="2">
        <v>10</v>
      </c>
      <c r="F89" s="2">
        <v>-6</v>
      </c>
    </row>
    <row r="90" spans="1:6">
      <c r="B90" s="7">
        <v>3</v>
      </c>
      <c r="C90" s="2">
        <v>-1</v>
      </c>
      <c r="D90" s="2">
        <v>-22</v>
      </c>
      <c r="E90" s="2">
        <v>4</v>
      </c>
      <c r="F90" s="2">
        <v>-19</v>
      </c>
    </row>
    <row r="91" spans="1:6">
      <c r="B91" s="7">
        <v>4</v>
      </c>
      <c r="C91" s="2">
        <v>-11</v>
      </c>
      <c r="D91" s="2">
        <v>-8</v>
      </c>
      <c r="E91" s="2">
        <v>2</v>
      </c>
      <c r="F91" s="2">
        <v>-17</v>
      </c>
    </row>
    <row r="92" spans="1:6">
      <c r="B92" s="7">
        <v>5</v>
      </c>
      <c r="C92" s="2">
        <v>-5</v>
      </c>
      <c r="D92" s="2">
        <v>-9</v>
      </c>
      <c r="E92" s="2">
        <v>8</v>
      </c>
      <c r="F92" s="2">
        <v>-6</v>
      </c>
    </row>
    <row r="93" spans="1:6">
      <c r="B93" s="7">
        <v>6</v>
      </c>
      <c r="C93" s="2">
        <v>-3</v>
      </c>
      <c r="D93" s="2">
        <v>17</v>
      </c>
      <c r="E93" s="2">
        <v>17</v>
      </c>
      <c r="F93" s="2">
        <v>31</v>
      </c>
    </row>
    <row r="94" spans="1:6">
      <c r="B94" s="7">
        <v>7</v>
      </c>
      <c r="C94" s="2">
        <v>-1</v>
      </c>
      <c r="D94" s="2">
        <v>-31</v>
      </c>
      <c r="E94" s="2">
        <v>12</v>
      </c>
      <c r="F94" s="2">
        <v>-20</v>
      </c>
    </row>
    <row r="95" spans="1:6">
      <c r="B95" s="7">
        <v>8</v>
      </c>
      <c r="C95" s="2">
        <v>-9</v>
      </c>
      <c r="D95" s="2">
        <v>-77</v>
      </c>
      <c r="E95" s="2">
        <v>16</v>
      </c>
      <c r="F95" s="2">
        <v>-70</v>
      </c>
    </row>
    <row r="96" spans="1:6">
      <c r="B96" s="7">
        <v>9</v>
      </c>
      <c r="C96" s="2">
        <v>-6</v>
      </c>
      <c r="D96" s="2">
        <v>-36</v>
      </c>
      <c r="E96" s="2">
        <v>12</v>
      </c>
      <c r="F96" s="2">
        <v>-30</v>
      </c>
    </row>
    <row r="97" spans="2:6">
      <c r="B97" s="7">
        <v>10</v>
      </c>
      <c r="C97" s="2">
        <v>2</v>
      </c>
      <c r="D97" s="2">
        <v>-14</v>
      </c>
      <c r="E97" s="2">
        <v>4</v>
      </c>
      <c r="F97" s="2">
        <v>-8</v>
      </c>
    </row>
    <row r="98" spans="2:6">
      <c r="B98" s="7">
        <v>11</v>
      </c>
      <c r="C98" s="2">
        <v>-7</v>
      </c>
      <c r="D98" s="2">
        <v>-12</v>
      </c>
      <c r="E98" s="2">
        <v>34</v>
      </c>
      <c r="F98" s="2">
        <v>15</v>
      </c>
    </row>
    <row r="99" spans="2:6">
      <c r="B99" s="7">
        <v>12</v>
      </c>
      <c r="C99" s="2">
        <v>-13</v>
      </c>
      <c r="D99" s="2">
        <v>-10</v>
      </c>
      <c r="E99" s="2">
        <v>32</v>
      </c>
      <c r="F99" s="2">
        <v>9</v>
      </c>
    </row>
  </sheetData>
  <phoneticPr fontId="11" type="noConversion"/>
  <pageMargins left="0.75" right="0.75" top="1" bottom="1" header="0.4921259845" footer="0.492125984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T99"/>
  <sheetViews>
    <sheetView workbookViewId="0">
      <selection activeCell="P17" sqref="P17"/>
    </sheetView>
  </sheetViews>
  <sheetFormatPr defaultRowHeight="12.75"/>
  <cols>
    <col min="2" max="2" width="6.5703125" customWidth="1"/>
    <col min="7" max="7" width="5.7109375" customWidth="1"/>
    <col min="13" max="13" width="9.85546875" customWidth="1"/>
    <col min="14" max="14" width="5.85546875" customWidth="1"/>
    <col min="15" max="15" width="24.28515625" customWidth="1"/>
  </cols>
  <sheetData>
    <row r="1" spans="1:20">
      <c r="A1" s="3" t="s">
        <v>10</v>
      </c>
    </row>
    <row r="2" spans="1:20">
      <c r="I2" s="1" t="s">
        <v>5</v>
      </c>
    </row>
    <row r="3" spans="1:20">
      <c r="C3" s="1" t="s">
        <v>5</v>
      </c>
      <c r="D3" s="1" t="s">
        <v>0</v>
      </c>
      <c r="E3" s="8" t="s">
        <v>6</v>
      </c>
      <c r="F3" s="1" t="s">
        <v>2</v>
      </c>
      <c r="H3" s="2"/>
      <c r="I3" s="2">
        <v>2010</v>
      </c>
      <c r="J3" s="2">
        <v>2011</v>
      </c>
      <c r="K3" s="2">
        <v>2012</v>
      </c>
      <c r="L3" s="2">
        <v>2013</v>
      </c>
      <c r="M3" s="2">
        <v>2014</v>
      </c>
      <c r="N3" s="2"/>
    </row>
    <row r="4" spans="1:20">
      <c r="A4">
        <v>2007</v>
      </c>
      <c r="B4" s="1">
        <v>1</v>
      </c>
      <c r="C4" s="2">
        <v>3</v>
      </c>
      <c r="D4" s="2">
        <v>-31</v>
      </c>
      <c r="E4" s="2">
        <v>-4</v>
      </c>
      <c r="F4" s="2">
        <v>-32</v>
      </c>
      <c r="H4" s="4">
        <v>1</v>
      </c>
      <c r="I4" s="2">
        <f>C40</f>
        <v>12</v>
      </c>
      <c r="J4">
        <f>C52</f>
        <v>-3</v>
      </c>
      <c r="K4">
        <f>C64</f>
        <v>8</v>
      </c>
      <c r="L4">
        <f>C76</f>
        <v>3</v>
      </c>
      <c r="M4">
        <f t="shared" ref="M4:M11" si="0">C88</f>
        <v>6</v>
      </c>
    </row>
    <row r="5" spans="1:20">
      <c r="B5" s="1">
        <v>2</v>
      </c>
      <c r="C5" s="2">
        <v>-4</v>
      </c>
      <c r="D5" s="2">
        <v>-10</v>
      </c>
      <c r="E5" s="2">
        <v>1</v>
      </c>
      <c r="F5" s="2">
        <v>-13</v>
      </c>
      <c r="H5" s="4">
        <v>2</v>
      </c>
      <c r="I5" s="2">
        <f t="shared" ref="I5:I15" si="1">C41</f>
        <v>0</v>
      </c>
      <c r="J5">
        <f t="shared" ref="J5:J15" si="2">C53</f>
        <v>11</v>
      </c>
      <c r="K5">
        <f t="shared" ref="K5:K15" si="3">C65</f>
        <v>6</v>
      </c>
      <c r="L5">
        <f t="shared" ref="L5:L15" si="4">C77</f>
        <v>2</v>
      </c>
      <c r="M5">
        <f t="shared" si="0"/>
        <v>0</v>
      </c>
    </row>
    <row r="6" spans="1:20">
      <c r="B6" s="1">
        <v>3</v>
      </c>
      <c r="C6" s="2">
        <v>3</v>
      </c>
      <c r="D6" s="2">
        <v>-12</v>
      </c>
      <c r="E6" s="2">
        <v>-3</v>
      </c>
      <c r="F6" s="2">
        <v>-12</v>
      </c>
      <c r="H6" s="4">
        <v>3</v>
      </c>
      <c r="I6" s="2">
        <f t="shared" si="1"/>
        <v>-1</v>
      </c>
      <c r="J6">
        <f t="shared" si="2"/>
        <v>-2</v>
      </c>
      <c r="K6">
        <f t="shared" si="3"/>
        <v>-3</v>
      </c>
      <c r="L6">
        <f t="shared" si="4"/>
        <v>-3</v>
      </c>
      <c r="M6">
        <f t="shared" si="0"/>
        <v>10</v>
      </c>
    </row>
    <row r="7" spans="1:20">
      <c r="B7" s="1">
        <v>4</v>
      </c>
      <c r="C7" s="2">
        <v>-8</v>
      </c>
      <c r="D7" s="2">
        <v>7</v>
      </c>
      <c r="E7" s="2">
        <v>1</v>
      </c>
      <c r="F7" s="2">
        <v>0</v>
      </c>
      <c r="H7" s="4">
        <v>4</v>
      </c>
      <c r="I7" s="2">
        <f t="shared" si="1"/>
        <v>-3</v>
      </c>
      <c r="J7">
        <f t="shared" si="2"/>
        <v>5</v>
      </c>
      <c r="K7">
        <f t="shared" si="3"/>
        <v>-1</v>
      </c>
      <c r="L7">
        <f t="shared" si="4"/>
        <v>-7</v>
      </c>
      <c r="M7">
        <f t="shared" si="0"/>
        <v>4</v>
      </c>
    </row>
    <row r="8" spans="1:20">
      <c r="B8" s="1">
        <v>5</v>
      </c>
      <c r="C8" s="2">
        <v>4</v>
      </c>
      <c r="D8" s="2">
        <v>2</v>
      </c>
      <c r="E8" s="2">
        <v>0</v>
      </c>
      <c r="F8" s="2">
        <v>6</v>
      </c>
      <c r="H8" s="4">
        <v>5</v>
      </c>
      <c r="I8" s="2">
        <f t="shared" si="1"/>
        <v>12</v>
      </c>
      <c r="J8">
        <f t="shared" si="2"/>
        <v>0</v>
      </c>
      <c r="K8">
        <f t="shared" si="3"/>
        <v>1</v>
      </c>
      <c r="L8">
        <f t="shared" si="4"/>
        <v>-11</v>
      </c>
      <c r="M8">
        <f t="shared" si="0"/>
        <v>7</v>
      </c>
    </row>
    <row r="9" spans="1:20">
      <c r="B9" s="1">
        <v>6</v>
      </c>
      <c r="C9" s="2">
        <v>-10</v>
      </c>
      <c r="D9" s="2">
        <v>12</v>
      </c>
      <c r="E9" s="2">
        <v>4</v>
      </c>
      <c r="F9" s="2">
        <v>6</v>
      </c>
      <c r="H9" s="4">
        <v>6</v>
      </c>
      <c r="I9" s="2">
        <f t="shared" si="1"/>
        <v>3</v>
      </c>
      <c r="J9">
        <f t="shared" si="2"/>
        <v>12</v>
      </c>
      <c r="K9">
        <f t="shared" si="3"/>
        <v>2</v>
      </c>
      <c r="L9">
        <f t="shared" si="4"/>
        <v>12</v>
      </c>
      <c r="M9">
        <f t="shared" si="0"/>
        <v>-6</v>
      </c>
    </row>
    <row r="10" spans="1:20">
      <c r="B10" s="1">
        <v>7</v>
      </c>
      <c r="C10" s="2">
        <v>7</v>
      </c>
      <c r="D10" s="2">
        <v>-26</v>
      </c>
      <c r="E10" s="2">
        <v>-1</v>
      </c>
      <c r="F10" s="2">
        <v>-20</v>
      </c>
      <c r="H10" s="4">
        <v>7</v>
      </c>
      <c r="I10" s="2">
        <f t="shared" si="1"/>
        <v>-3</v>
      </c>
      <c r="J10">
        <f t="shared" si="2"/>
        <v>7</v>
      </c>
      <c r="K10">
        <f t="shared" si="3"/>
        <v>8</v>
      </c>
      <c r="L10">
        <f t="shared" si="4"/>
        <v>12</v>
      </c>
      <c r="M10">
        <f t="shared" si="0"/>
        <v>-1</v>
      </c>
    </row>
    <row r="11" spans="1:20">
      <c r="B11" s="1">
        <v>8</v>
      </c>
      <c r="C11" s="2">
        <v>11</v>
      </c>
      <c r="D11" s="2">
        <v>-72</v>
      </c>
      <c r="E11" s="2">
        <v>2</v>
      </c>
      <c r="F11" s="2">
        <v>-59</v>
      </c>
      <c r="H11" s="4">
        <v>8</v>
      </c>
      <c r="I11" s="2">
        <f t="shared" si="1"/>
        <v>-6</v>
      </c>
      <c r="J11">
        <f t="shared" si="2"/>
        <v>-1</v>
      </c>
      <c r="K11">
        <f t="shared" si="3"/>
        <v>3</v>
      </c>
      <c r="L11">
        <f t="shared" si="4"/>
        <v>0</v>
      </c>
      <c r="M11">
        <f t="shared" si="0"/>
        <v>-6</v>
      </c>
    </row>
    <row r="12" spans="1:20">
      <c r="B12" s="1">
        <v>9</v>
      </c>
      <c r="C12" s="2">
        <v>12</v>
      </c>
      <c r="D12" s="2">
        <v>-35</v>
      </c>
      <c r="E12" s="2">
        <v>1</v>
      </c>
      <c r="F12" s="2">
        <v>-22</v>
      </c>
      <c r="H12" s="4">
        <v>9</v>
      </c>
      <c r="I12" s="2">
        <f t="shared" si="1"/>
        <v>-2</v>
      </c>
      <c r="J12">
        <f t="shared" si="2"/>
        <v>9</v>
      </c>
      <c r="K12">
        <f t="shared" si="3"/>
        <v>0</v>
      </c>
      <c r="L12">
        <f t="shared" si="4"/>
        <v>14</v>
      </c>
      <c r="M12">
        <f t="shared" ref="M12:M15" si="5">C96</f>
        <v>2</v>
      </c>
      <c r="O12" s="2"/>
      <c r="P12" s="2">
        <v>2010</v>
      </c>
      <c r="Q12" s="2">
        <v>2011</v>
      </c>
      <c r="R12">
        <v>2012</v>
      </c>
      <c r="S12" s="2">
        <v>2013</v>
      </c>
      <c r="T12" s="2">
        <v>2014</v>
      </c>
    </row>
    <row r="13" spans="1:20">
      <c r="B13" s="1">
        <v>10</v>
      </c>
      <c r="C13" s="2">
        <v>17</v>
      </c>
      <c r="D13" s="2">
        <v>-31</v>
      </c>
      <c r="E13" s="2">
        <v>2</v>
      </c>
      <c r="F13" s="2">
        <v>-12</v>
      </c>
      <c r="H13" s="4">
        <v>10</v>
      </c>
      <c r="I13" s="2">
        <f t="shared" si="1"/>
        <v>0</v>
      </c>
      <c r="J13">
        <f t="shared" si="2"/>
        <v>-7</v>
      </c>
      <c r="K13">
        <f t="shared" si="3"/>
        <v>3</v>
      </c>
      <c r="L13">
        <f t="shared" si="4"/>
        <v>2</v>
      </c>
      <c r="M13">
        <f t="shared" si="5"/>
        <v>8</v>
      </c>
      <c r="O13" s="1" t="s">
        <v>5</v>
      </c>
      <c r="P13" s="2">
        <f>I4+I5+I6+I7+I8+I9+I10+I11+I12+I13+I14+I15</f>
        <v>23</v>
      </c>
      <c r="Q13" s="2">
        <f t="shared" ref="Q13:T13" si="6">J4+J5+J6+J7+J8+J9+J10+J11+J12+J13+J14+J15</f>
        <v>28</v>
      </c>
      <c r="R13" s="2">
        <f t="shared" si="6"/>
        <v>19</v>
      </c>
      <c r="S13" s="2">
        <f t="shared" si="6"/>
        <v>39</v>
      </c>
      <c r="T13" s="2">
        <f t="shared" si="6"/>
        <v>30</v>
      </c>
    </row>
    <row r="14" spans="1:20">
      <c r="B14" s="1">
        <v>11</v>
      </c>
      <c r="C14" s="2">
        <v>-10</v>
      </c>
      <c r="D14" s="2">
        <v>-12</v>
      </c>
      <c r="E14" s="2">
        <v>0</v>
      </c>
      <c r="F14" s="2">
        <v>-22</v>
      </c>
      <c r="H14" s="4">
        <v>11</v>
      </c>
      <c r="I14" s="2">
        <f t="shared" si="1"/>
        <v>8</v>
      </c>
      <c r="J14">
        <f t="shared" si="2"/>
        <v>-4</v>
      </c>
      <c r="K14">
        <f t="shared" si="3"/>
        <v>-3</v>
      </c>
      <c r="L14">
        <f t="shared" si="4"/>
        <v>7</v>
      </c>
      <c r="M14">
        <f t="shared" si="5"/>
        <v>-4</v>
      </c>
      <c r="O14" s="1" t="s">
        <v>0</v>
      </c>
      <c r="P14" s="2">
        <f>I21+I22+I23+I24+I25+I26+I27+I28+I29+I30+I31+I32</f>
        <v>-159</v>
      </c>
      <c r="Q14" s="2">
        <f t="shared" ref="Q14:T14" si="7">J21+J22+J23+J24+J25+J26+J27+J28+J29+J30+J31+J32</f>
        <v>-175</v>
      </c>
      <c r="R14" s="2">
        <f t="shared" si="7"/>
        <v>-159</v>
      </c>
      <c r="S14" s="2">
        <f t="shared" si="7"/>
        <v>-190</v>
      </c>
      <c r="T14" s="2">
        <f t="shared" si="7"/>
        <v>-111</v>
      </c>
    </row>
    <row r="15" spans="1:20">
      <c r="B15" s="1">
        <v>12</v>
      </c>
      <c r="C15" s="2">
        <v>-2</v>
      </c>
      <c r="D15" s="2">
        <v>14</v>
      </c>
      <c r="E15" s="2">
        <v>-1</v>
      </c>
      <c r="F15" s="2">
        <v>11</v>
      </c>
      <c r="H15" s="4">
        <v>12</v>
      </c>
      <c r="I15" s="2">
        <f t="shared" si="1"/>
        <v>3</v>
      </c>
      <c r="J15">
        <f t="shared" si="2"/>
        <v>1</v>
      </c>
      <c r="K15">
        <f t="shared" si="3"/>
        <v>-5</v>
      </c>
      <c r="L15">
        <f t="shared" si="4"/>
        <v>8</v>
      </c>
      <c r="M15">
        <f t="shared" si="5"/>
        <v>10</v>
      </c>
      <c r="O15" s="1" t="s">
        <v>6</v>
      </c>
      <c r="P15" s="2">
        <f>I37+I38+I39+I40+I41+I42+I43+I44+I45+I46+I47+I48</f>
        <v>11</v>
      </c>
      <c r="Q15" s="2">
        <f t="shared" ref="Q15:T15" si="8">J37+J38+J39+J40+J41+J42+J43+J44+J45+J46+J47+J48</f>
        <v>23</v>
      </c>
      <c r="R15" s="2">
        <f t="shared" si="8"/>
        <v>39</v>
      </c>
      <c r="S15" s="2">
        <f t="shared" si="8"/>
        <v>26</v>
      </c>
      <c r="T15" s="2">
        <f t="shared" si="8"/>
        <v>28</v>
      </c>
    </row>
    <row r="16" spans="1:20">
      <c r="A16">
        <v>2008</v>
      </c>
      <c r="B16" s="1">
        <v>1</v>
      </c>
      <c r="C16" s="2">
        <v>10</v>
      </c>
      <c r="D16" s="2">
        <v>-15</v>
      </c>
      <c r="E16" s="2">
        <v>-2</v>
      </c>
      <c r="F16" s="2">
        <v>-7</v>
      </c>
      <c r="J16" s="2"/>
      <c r="K16" s="2"/>
      <c r="L16" s="2"/>
      <c r="M16" s="2"/>
      <c r="N16" s="2"/>
      <c r="O16" s="1" t="s">
        <v>7</v>
      </c>
      <c r="P16" s="2">
        <f>I53+I54+I55+I56+I57+I58+I59+I60+I61+I62+I63+I64</f>
        <v>-125</v>
      </c>
      <c r="Q16" s="2">
        <f t="shared" ref="Q16:T16" si="9">J53+J54+J55+J56+J57+J58+J59+J60+J61+J62+J63+J64</f>
        <v>-124</v>
      </c>
      <c r="R16" s="2">
        <f t="shared" si="9"/>
        <v>-101</v>
      </c>
      <c r="S16" s="2">
        <f t="shared" si="9"/>
        <v>-125</v>
      </c>
      <c r="T16" s="2">
        <f t="shared" si="9"/>
        <v>-53</v>
      </c>
    </row>
    <row r="17" spans="1:14">
      <c r="B17" s="1">
        <v>2</v>
      </c>
      <c r="C17" s="2">
        <v>6</v>
      </c>
      <c r="D17" s="2">
        <v>-17</v>
      </c>
      <c r="E17" s="2">
        <v>0</v>
      </c>
      <c r="F17" s="2">
        <v>-11</v>
      </c>
    </row>
    <row r="18" spans="1:14">
      <c r="B18" s="1">
        <v>3</v>
      </c>
      <c r="C18" s="2">
        <v>-2</v>
      </c>
      <c r="D18" s="2">
        <v>-20</v>
      </c>
      <c r="E18" s="2">
        <v>3</v>
      </c>
      <c r="F18" s="2">
        <v>-19</v>
      </c>
    </row>
    <row r="19" spans="1:14">
      <c r="B19" s="1">
        <v>4</v>
      </c>
      <c r="C19" s="2">
        <v>-4</v>
      </c>
      <c r="D19" s="2">
        <v>15</v>
      </c>
      <c r="E19" s="2">
        <v>-3</v>
      </c>
      <c r="F19" s="2">
        <v>8</v>
      </c>
      <c r="I19" s="1" t="s">
        <v>0</v>
      </c>
    </row>
    <row r="20" spans="1:14">
      <c r="B20" s="1">
        <v>5</v>
      </c>
      <c r="C20" s="2">
        <v>-5</v>
      </c>
      <c r="D20" s="2">
        <v>0</v>
      </c>
      <c r="E20" s="2">
        <v>2</v>
      </c>
      <c r="F20" s="2">
        <v>-3</v>
      </c>
      <c r="H20" s="2"/>
      <c r="I20" s="2">
        <v>2010</v>
      </c>
      <c r="J20" s="2">
        <v>2011</v>
      </c>
      <c r="K20" s="2">
        <v>2012</v>
      </c>
      <c r="L20" s="2">
        <v>2013</v>
      </c>
      <c r="M20" s="2">
        <v>2014</v>
      </c>
      <c r="N20" s="2"/>
    </row>
    <row r="21" spans="1:14">
      <c r="B21" s="1">
        <v>6</v>
      </c>
      <c r="C21" s="2">
        <v>2</v>
      </c>
      <c r="D21" s="2">
        <v>-34</v>
      </c>
      <c r="E21" s="2">
        <v>7</v>
      </c>
      <c r="F21" s="2">
        <v>-25</v>
      </c>
      <c r="H21" s="4">
        <v>1</v>
      </c>
      <c r="I21" s="2">
        <f>D40</f>
        <v>-21</v>
      </c>
      <c r="J21">
        <f>D52</f>
        <v>-27</v>
      </c>
      <c r="K21">
        <f>D64</f>
        <v>-22</v>
      </c>
      <c r="L21">
        <f>D76</f>
        <v>-4</v>
      </c>
      <c r="M21">
        <f t="shared" ref="M21:M28" si="10">D88</f>
        <v>-8</v>
      </c>
    </row>
    <row r="22" spans="1:14">
      <c r="B22" s="1">
        <v>7</v>
      </c>
      <c r="C22" s="2">
        <v>7</v>
      </c>
      <c r="D22" s="2">
        <v>-14</v>
      </c>
      <c r="E22" s="2">
        <v>6</v>
      </c>
      <c r="F22" s="2">
        <v>-1</v>
      </c>
      <c r="H22" s="4">
        <v>2</v>
      </c>
      <c r="I22" s="2">
        <f t="shared" ref="I22:I32" si="11">D41</f>
        <v>-2</v>
      </c>
      <c r="J22">
        <f t="shared" ref="J22:J32" si="12">D53</f>
        <v>1</v>
      </c>
      <c r="K22">
        <f t="shared" ref="K22:K32" si="13">D65</f>
        <v>-5</v>
      </c>
      <c r="L22">
        <f t="shared" ref="L22:L32" si="14">D77</f>
        <v>-15</v>
      </c>
      <c r="M22">
        <f t="shared" si="10"/>
        <v>7</v>
      </c>
    </row>
    <row r="23" spans="1:14">
      <c r="B23" s="1">
        <v>8</v>
      </c>
      <c r="C23" s="2">
        <v>8</v>
      </c>
      <c r="D23" s="2">
        <v>-48</v>
      </c>
      <c r="E23" s="2">
        <v>2</v>
      </c>
      <c r="F23" s="2">
        <v>-38</v>
      </c>
      <c r="H23" s="4">
        <v>3</v>
      </c>
      <c r="I23" s="2">
        <f t="shared" si="11"/>
        <v>-28</v>
      </c>
      <c r="J23">
        <f t="shared" si="12"/>
        <v>-9</v>
      </c>
      <c r="K23">
        <f t="shared" si="13"/>
        <v>2</v>
      </c>
      <c r="L23">
        <f t="shared" si="14"/>
        <v>-20</v>
      </c>
      <c r="M23">
        <f t="shared" si="10"/>
        <v>-8</v>
      </c>
    </row>
    <row r="24" spans="1:14">
      <c r="B24" s="1">
        <v>9</v>
      </c>
      <c r="C24" s="2">
        <v>3</v>
      </c>
      <c r="D24" s="2">
        <v>-31</v>
      </c>
      <c r="E24" s="2">
        <v>2</v>
      </c>
      <c r="F24" s="2">
        <v>-26</v>
      </c>
      <c r="H24" s="4">
        <v>4</v>
      </c>
      <c r="I24" s="2">
        <f t="shared" si="11"/>
        <v>2</v>
      </c>
      <c r="J24">
        <f t="shared" si="12"/>
        <v>8</v>
      </c>
      <c r="K24">
        <f t="shared" si="13"/>
        <v>-12</v>
      </c>
      <c r="L24">
        <f t="shared" si="14"/>
        <v>-1</v>
      </c>
      <c r="M24">
        <f t="shared" si="10"/>
        <v>9</v>
      </c>
    </row>
    <row r="25" spans="1:14">
      <c r="B25" s="1">
        <v>10</v>
      </c>
      <c r="C25" s="2">
        <v>10</v>
      </c>
      <c r="D25" s="2">
        <v>-1</v>
      </c>
      <c r="E25" s="2">
        <v>1</v>
      </c>
      <c r="F25" s="2">
        <v>10</v>
      </c>
      <c r="H25" s="4">
        <v>5</v>
      </c>
      <c r="I25" s="2">
        <f t="shared" si="11"/>
        <v>16</v>
      </c>
      <c r="J25">
        <f t="shared" si="12"/>
        <v>2</v>
      </c>
      <c r="K25">
        <f t="shared" si="13"/>
        <v>9</v>
      </c>
      <c r="L25">
        <f t="shared" si="14"/>
        <v>-14</v>
      </c>
      <c r="M25">
        <f t="shared" si="10"/>
        <v>-4</v>
      </c>
    </row>
    <row r="26" spans="1:14">
      <c r="B26" s="1">
        <v>11</v>
      </c>
      <c r="C26" s="2">
        <v>4</v>
      </c>
      <c r="D26" s="2">
        <v>5</v>
      </c>
      <c r="E26" s="2">
        <v>0</v>
      </c>
      <c r="F26" s="2">
        <v>9</v>
      </c>
      <c r="H26" s="4">
        <v>6</v>
      </c>
      <c r="I26" s="2">
        <f t="shared" si="11"/>
        <v>-27</v>
      </c>
      <c r="J26">
        <f t="shared" si="12"/>
        <v>-20</v>
      </c>
      <c r="K26">
        <f t="shared" si="13"/>
        <v>-17</v>
      </c>
      <c r="L26">
        <f t="shared" si="14"/>
        <v>-22</v>
      </c>
      <c r="M26">
        <f t="shared" si="10"/>
        <v>-11</v>
      </c>
    </row>
    <row r="27" spans="1:14">
      <c r="B27" s="1">
        <v>12</v>
      </c>
      <c r="C27" s="2">
        <v>7</v>
      </c>
      <c r="D27" s="2">
        <v>-19</v>
      </c>
      <c r="E27" s="2">
        <v>1</v>
      </c>
      <c r="F27" s="2">
        <v>-11</v>
      </c>
      <c r="H27" s="4">
        <v>7</v>
      </c>
      <c r="I27" s="2">
        <f t="shared" si="11"/>
        <v>1</v>
      </c>
      <c r="J27">
        <f t="shared" si="12"/>
        <v>-20</v>
      </c>
      <c r="K27">
        <f t="shared" si="13"/>
        <v>-8</v>
      </c>
      <c r="L27">
        <f t="shared" si="14"/>
        <v>6</v>
      </c>
      <c r="M27">
        <f t="shared" si="10"/>
        <v>-3</v>
      </c>
    </row>
    <row r="28" spans="1:14">
      <c r="A28">
        <v>2009</v>
      </c>
      <c r="B28" s="7">
        <v>1</v>
      </c>
      <c r="C28" s="2">
        <v>5</v>
      </c>
      <c r="D28" s="2">
        <v>-22</v>
      </c>
      <c r="E28" s="2">
        <v>1</v>
      </c>
      <c r="F28" s="2">
        <v>-16</v>
      </c>
      <c r="H28" s="4">
        <v>8</v>
      </c>
      <c r="I28" s="2">
        <f t="shared" si="11"/>
        <v>-34</v>
      </c>
      <c r="J28">
        <f t="shared" si="12"/>
        <v>-50</v>
      </c>
      <c r="K28">
        <f t="shared" si="13"/>
        <v>-44</v>
      </c>
      <c r="L28">
        <f t="shared" si="14"/>
        <v>-47</v>
      </c>
      <c r="M28">
        <f t="shared" si="10"/>
        <v>-29</v>
      </c>
    </row>
    <row r="29" spans="1:14">
      <c r="B29" s="7">
        <v>2</v>
      </c>
      <c r="C29" s="2">
        <v>-1</v>
      </c>
      <c r="D29" s="2">
        <v>-7</v>
      </c>
      <c r="E29" s="2">
        <v>1</v>
      </c>
      <c r="F29" s="2">
        <v>-7</v>
      </c>
      <c r="H29" s="4">
        <v>9</v>
      </c>
      <c r="I29" s="2">
        <f t="shared" si="11"/>
        <v>-25</v>
      </c>
      <c r="J29">
        <f t="shared" si="12"/>
        <v>-30</v>
      </c>
      <c r="K29">
        <f t="shared" si="13"/>
        <v>-52</v>
      </c>
      <c r="L29">
        <f t="shared" si="14"/>
        <v>-51</v>
      </c>
      <c r="M29">
        <f t="shared" ref="M29:M32" si="15">D96</f>
        <v>-16</v>
      </c>
    </row>
    <row r="30" spans="1:14">
      <c r="B30" s="7">
        <v>3</v>
      </c>
      <c r="C30" s="2">
        <v>13</v>
      </c>
      <c r="D30" s="2">
        <v>-16</v>
      </c>
      <c r="E30" s="2">
        <v>0</v>
      </c>
      <c r="F30" s="2">
        <v>-3</v>
      </c>
      <c r="H30" s="4">
        <v>10</v>
      </c>
      <c r="I30" s="2">
        <f t="shared" si="11"/>
        <v>-18</v>
      </c>
      <c r="J30">
        <f t="shared" si="12"/>
        <v>5</v>
      </c>
      <c r="K30">
        <f t="shared" si="13"/>
        <v>6</v>
      </c>
      <c r="L30">
        <f t="shared" si="14"/>
        <v>-3</v>
      </c>
      <c r="M30">
        <f t="shared" si="15"/>
        <v>-4</v>
      </c>
    </row>
    <row r="31" spans="1:14">
      <c r="B31" s="7">
        <v>4</v>
      </c>
      <c r="C31" s="2">
        <v>18</v>
      </c>
      <c r="D31" s="2">
        <v>-10</v>
      </c>
      <c r="E31" s="2">
        <v>1</v>
      </c>
      <c r="F31" s="2">
        <v>9</v>
      </c>
      <c r="H31" s="4">
        <v>11</v>
      </c>
      <c r="I31" s="2">
        <f t="shared" si="11"/>
        <v>-12</v>
      </c>
      <c r="J31">
        <f t="shared" si="12"/>
        <v>-27</v>
      </c>
      <c r="K31">
        <f t="shared" si="13"/>
        <v>-14</v>
      </c>
      <c r="L31">
        <f t="shared" si="14"/>
        <v>-11</v>
      </c>
      <c r="M31">
        <f t="shared" si="15"/>
        <v>-29</v>
      </c>
    </row>
    <row r="32" spans="1:14">
      <c r="B32" s="7">
        <v>5</v>
      </c>
      <c r="C32" s="2">
        <v>10</v>
      </c>
      <c r="D32" s="2">
        <v>-19</v>
      </c>
      <c r="E32" s="2">
        <v>1</v>
      </c>
      <c r="F32" s="2">
        <v>-8</v>
      </c>
      <c r="H32" s="4">
        <v>12</v>
      </c>
      <c r="I32" s="2">
        <f t="shared" si="11"/>
        <v>-11</v>
      </c>
      <c r="J32">
        <f t="shared" si="12"/>
        <v>-8</v>
      </c>
      <c r="K32">
        <f t="shared" si="13"/>
        <v>-2</v>
      </c>
      <c r="L32">
        <f t="shared" si="14"/>
        <v>-8</v>
      </c>
      <c r="M32">
        <f t="shared" si="15"/>
        <v>-15</v>
      </c>
    </row>
    <row r="33" spans="1:14">
      <c r="B33" s="7">
        <v>6</v>
      </c>
      <c r="C33" s="2">
        <v>7</v>
      </c>
      <c r="D33" s="2">
        <v>-20</v>
      </c>
      <c r="E33" s="2">
        <v>3</v>
      </c>
      <c r="F33" s="2">
        <v>-10</v>
      </c>
    </row>
    <row r="34" spans="1:14">
      <c r="B34" s="7">
        <v>7</v>
      </c>
      <c r="C34" s="2">
        <v>-1</v>
      </c>
      <c r="D34" s="2">
        <v>-24</v>
      </c>
      <c r="E34" s="2">
        <v>3</v>
      </c>
      <c r="F34" s="2">
        <v>-22</v>
      </c>
    </row>
    <row r="35" spans="1:14">
      <c r="B35" s="7">
        <v>8</v>
      </c>
      <c r="C35" s="2">
        <v>-6</v>
      </c>
      <c r="D35" s="2">
        <v>-41</v>
      </c>
      <c r="E35" s="2">
        <v>1</v>
      </c>
      <c r="F35" s="2">
        <v>-46</v>
      </c>
      <c r="I35" s="1" t="s">
        <v>6</v>
      </c>
    </row>
    <row r="36" spans="1:14">
      <c r="B36" s="7">
        <v>9</v>
      </c>
      <c r="C36" s="2">
        <v>3</v>
      </c>
      <c r="D36" s="2">
        <v>-38</v>
      </c>
      <c r="E36" s="2">
        <v>0</v>
      </c>
      <c r="F36" s="2">
        <v>-35</v>
      </c>
      <c r="H36" s="2"/>
      <c r="I36" s="2">
        <v>2010</v>
      </c>
      <c r="J36" s="2">
        <v>2011</v>
      </c>
      <c r="K36" s="2">
        <v>2012</v>
      </c>
      <c r="L36" s="2">
        <v>2013</v>
      </c>
      <c r="M36" s="2">
        <v>2014</v>
      </c>
      <c r="N36" s="2"/>
    </row>
    <row r="37" spans="1:14">
      <c r="B37" s="7">
        <v>10</v>
      </c>
      <c r="C37" s="2">
        <v>-8</v>
      </c>
      <c r="D37" s="2">
        <v>-3</v>
      </c>
      <c r="E37" s="2">
        <v>4</v>
      </c>
      <c r="F37" s="2">
        <v>-7</v>
      </c>
      <c r="H37" s="4">
        <v>1</v>
      </c>
      <c r="I37" s="2">
        <f>E40</f>
        <v>0</v>
      </c>
      <c r="J37">
        <f>E52</f>
        <v>-1</v>
      </c>
      <c r="K37">
        <f>E64</f>
        <v>3</v>
      </c>
      <c r="L37">
        <f>E76</f>
        <v>7</v>
      </c>
      <c r="M37">
        <f t="shared" ref="M37:M44" si="16">E88</f>
        <v>7</v>
      </c>
    </row>
    <row r="38" spans="1:14">
      <c r="B38" s="7">
        <v>11</v>
      </c>
      <c r="C38" s="2">
        <v>-5</v>
      </c>
      <c r="D38" s="2">
        <v>-1</v>
      </c>
      <c r="E38" s="2">
        <v>6</v>
      </c>
      <c r="F38" s="2">
        <v>0</v>
      </c>
      <c r="H38" s="4">
        <v>2</v>
      </c>
      <c r="I38" s="2">
        <f t="shared" ref="I38:I48" si="17">E41</f>
        <v>-1</v>
      </c>
      <c r="J38">
        <f t="shared" ref="J38:J48" si="18">E53</f>
        <v>2</v>
      </c>
      <c r="K38">
        <f t="shared" ref="K38:K48" si="19">E65</f>
        <v>4</v>
      </c>
      <c r="L38">
        <f t="shared" ref="L38:L48" si="20">E77</f>
        <v>2</v>
      </c>
      <c r="M38">
        <f t="shared" si="16"/>
        <v>1</v>
      </c>
    </row>
    <row r="39" spans="1:14">
      <c r="B39" s="7">
        <v>12</v>
      </c>
      <c r="C39" s="2">
        <v>-3</v>
      </c>
      <c r="D39" s="2">
        <v>-15</v>
      </c>
      <c r="E39" s="2">
        <v>0</v>
      </c>
      <c r="F39" s="2">
        <v>-18</v>
      </c>
      <c r="H39" s="4">
        <v>3</v>
      </c>
      <c r="I39" s="2">
        <f t="shared" si="17"/>
        <v>-3</v>
      </c>
      <c r="J39">
        <f t="shared" si="18"/>
        <v>3</v>
      </c>
      <c r="K39">
        <f t="shared" si="19"/>
        <v>-1</v>
      </c>
      <c r="L39">
        <f t="shared" si="20"/>
        <v>5</v>
      </c>
      <c r="M39">
        <f t="shared" si="16"/>
        <v>3</v>
      </c>
    </row>
    <row r="40" spans="1:14">
      <c r="A40">
        <v>2010</v>
      </c>
      <c r="B40" s="7">
        <v>1</v>
      </c>
      <c r="C40" s="2">
        <v>12</v>
      </c>
      <c r="D40" s="2">
        <v>-21</v>
      </c>
      <c r="E40" s="2">
        <v>0</v>
      </c>
      <c r="F40" s="2">
        <v>-9</v>
      </c>
      <c r="H40" s="4">
        <v>4</v>
      </c>
      <c r="I40" s="2">
        <f t="shared" si="17"/>
        <v>0</v>
      </c>
      <c r="J40">
        <f t="shared" si="18"/>
        <v>1</v>
      </c>
      <c r="K40">
        <f t="shared" si="19"/>
        <v>1</v>
      </c>
      <c r="L40">
        <f t="shared" si="20"/>
        <v>1</v>
      </c>
      <c r="M40">
        <f t="shared" si="16"/>
        <v>2</v>
      </c>
    </row>
    <row r="41" spans="1:14">
      <c r="B41" s="7">
        <v>2</v>
      </c>
      <c r="C41" s="2">
        <v>0</v>
      </c>
      <c r="D41" s="2">
        <v>-2</v>
      </c>
      <c r="E41" s="2">
        <v>-1</v>
      </c>
      <c r="F41" s="2">
        <v>-3</v>
      </c>
      <c r="H41" s="4">
        <v>5</v>
      </c>
      <c r="I41" s="2">
        <f t="shared" si="17"/>
        <v>0</v>
      </c>
      <c r="J41">
        <f t="shared" si="18"/>
        <v>5</v>
      </c>
      <c r="K41">
        <f t="shared" si="19"/>
        <v>4</v>
      </c>
      <c r="L41">
        <f t="shared" si="20"/>
        <v>6</v>
      </c>
      <c r="M41">
        <f t="shared" si="16"/>
        <v>0</v>
      </c>
    </row>
    <row r="42" spans="1:14">
      <c r="B42" s="7">
        <v>3</v>
      </c>
      <c r="C42" s="2">
        <v>-1</v>
      </c>
      <c r="D42" s="2">
        <v>-28</v>
      </c>
      <c r="E42" s="2">
        <v>-3</v>
      </c>
      <c r="F42" s="2">
        <v>-32</v>
      </c>
      <c r="H42" s="4">
        <v>6</v>
      </c>
      <c r="I42" s="2">
        <f t="shared" si="17"/>
        <v>2</v>
      </c>
      <c r="J42">
        <f t="shared" si="18"/>
        <v>2</v>
      </c>
      <c r="K42">
        <f t="shared" si="19"/>
        <v>5</v>
      </c>
      <c r="L42">
        <f t="shared" si="20"/>
        <v>2</v>
      </c>
      <c r="M42">
        <f t="shared" si="16"/>
        <v>4</v>
      </c>
    </row>
    <row r="43" spans="1:14">
      <c r="B43" s="7">
        <v>4</v>
      </c>
      <c r="C43" s="2">
        <v>-3</v>
      </c>
      <c r="D43" s="2">
        <v>2</v>
      </c>
      <c r="E43" s="2">
        <v>0</v>
      </c>
      <c r="F43" s="2">
        <v>-1</v>
      </c>
      <c r="H43" s="4">
        <v>7</v>
      </c>
      <c r="I43" s="2">
        <f t="shared" si="17"/>
        <v>4</v>
      </c>
      <c r="J43">
        <f t="shared" si="18"/>
        <v>1</v>
      </c>
      <c r="K43">
        <f t="shared" si="19"/>
        <v>-1</v>
      </c>
      <c r="L43">
        <f t="shared" si="20"/>
        <v>-1</v>
      </c>
      <c r="M43">
        <f t="shared" si="16"/>
        <v>3</v>
      </c>
    </row>
    <row r="44" spans="1:14">
      <c r="B44" s="7">
        <v>5</v>
      </c>
      <c r="C44" s="2">
        <v>12</v>
      </c>
      <c r="D44" s="2">
        <v>16</v>
      </c>
      <c r="E44" s="2">
        <v>0</v>
      </c>
      <c r="F44" s="2">
        <v>28</v>
      </c>
      <c r="H44" s="4">
        <v>8</v>
      </c>
      <c r="I44" s="2">
        <f t="shared" si="17"/>
        <v>3</v>
      </c>
      <c r="J44">
        <f t="shared" si="18"/>
        <v>0</v>
      </c>
      <c r="K44">
        <f t="shared" si="19"/>
        <v>8</v>
      </c>
      <c r="L44">
        <f t="shared" si="20"/>
        <v>0</v>
      </c>
      <c r="M44">
        <f t="shared" si="16"/>
        <v>4</v>
      </c>
    </row>
    <row r="45" spans="1:14">
      <c r="B45" s="7">
        <v>6</v>
      </c>
      <c r="C45" s="2">
        <v>3</v>
      </c>
      <c r="D45" s="2">
        <v>-27</v>
      </c>
      <c r="E45" s="2">
        <v>2</v>
      </c>
      <c r="F45" s="2">
        <v>-22</v>
      </c>
      <c r="H45" s="4">
        <v>9</v>
      </c>
      <c r="I45" s="2">
        <f t="shared" si="17"/>
        <v>-1</v>
      </c>
      <c r="J45">
        <f t="shared" si="18"/>
        <v>5</v>
      </c>
      <c r="K45">
        <f t="shared" si="19"/>
        <v>6</v>
      </c>
      <c r="L45">
        <f t="shared" si="20"/>
        <v>0</v>
      </c>
      <c r="M45">
        <f t="shared" ref="M45:M48" si="21">E96</f>
        <v>0</v>
      </c>
    </row>
    <row r="46" spans="1:14">
      <c r="B46" s="7">
        <v>7</v>
      </c>
      <c r="C46" s="2">
        <v>-3</v>
      </c>
      <c r="D46" s="2">
        <v>1</v>
      </c>
      <c r="E46" s="2">
        <v>4</v>
      </c>
      <c r="F46" s="2">
        <v>2</v>
      </c>
      <c r="H46" s="4">
        <v>10</v>
      </c>
      <c r="I46" s="2">
        <f t="shared" si="17"/>
        <v>6</v>
      </c>
      <c r="J46">
        <f t="shared" si="18"/>
        <v>4</v>
      </c>
      <c r="K46">
        <f t="shared" si="19"/>
        <v>7</v>
      </c>
      <c r="L46">
        <f t="shared" si="20"/>
        <v>3</v>
      </c>
      <c r="M46">
        <f t="shared" si="21"/>
        <v>5</v>
      </c>
    </row>
    <row r="47" spans="1:14">
      <c r="B47" s="7">
        <v>8</v>
      </c>
      <c r="C47" s="2">
        <v>-6</v>
      </c>
      <c r="D47" s="2">
        <v>-34</v>
      </c>
      <c r="E47" s="2">
        <v>3</v>
      </c>
      <c r="F47" s="2">
        <v>-37</v>
      </c>
      <c r="H47" s="4">
        <v>11</v>
      </c>
      <c r="I47" s="2">
        <f t="shared" si="17"/>
        <v>1</v>
      </c>
      <c r="J47">
        <f t="shared" si="18"/>
        <v>3</v>
      </c>
      <c r="K47">
        <f t="shared" si="19"/>
        <v>1</v>
      </c>
      <c r="L47">
        <f t="shared" si="20"/>
        <v>-1</v>
      </c>
      <c r="M47">
        <f t="shared" si="21"/>
        <v>-3</v>
      </c>
    </row>
    <row r="48" spans="1:14">
      <c r="B48" s="7">
        <v>9</v>
      </c>
      <c r="C48" s="2">
        <v>-2</v>
      </c>
      <c r="D48" s="2">
        <v>-25</v>
      </c>
      <c r="E48" s="2">
        <v>-1</v>
      </c>
      <c r="F48" s="2">
        <v>-28</v>
      </c>
      <c r="H48" s="4">
        <v>12</v>
      </c>
      <c r="I48" s="2">
        <f t="shared" si="17"/>
        <v>0</v>
      </c>
      <c r="J48">
        <f t="shared" si="18"/>
        <v>-2</v>
      </c>
      <c r="K48">
        <f t="shared" si="19"/>
        <v>2</v>
      </c>
      <c r="L48">
        <f t="shared" si="20"/>
        <v>2</v>
      </c>
      <c r="M48">
        <f t="shared" si="21"/>
        <v>2</v>
      </c>
    </row>
    <row r="49" spans="1:14">
      <c r="B49" s="7">
        <v>10</v>
      </c>
      <c r="C49" s="2">
        <v>0</v>
      </c>
      <c r="D49" s="2">
        <v>-18</v>
      </c>
      <c r="E49" s="2">
        <v>6</v>
      </c>
      <c r="F49" s="2">
        <v>-12</v>
      </c>
    </row>
    <row r="50" spans="1:14">
      <c r="B50" s="7">
        <v>11</v>
      </c>
      <c r="C50" s="2">
        <v>8</v>
      </c>
      <c r="D50" s="2">
        <v>-12</v>
      </c>
      <c r="E50" s="2">
        <v>1</v>
      </c>
      <c r="F50" s="2">
        <v>-3</v>
      </c>
    </row>
    <row r="51" spans="1:14">
      <c r="B51" s="7">
        <v>12</v>
      </c>
      <c r="C51" s="2">
        <v>3</v>
      </c>
      <c r="D51" s="2">
        <v>-11</v>
      </c>
      <c r="E51" s="2">
        <v>0</v>
      </c>
      <c r="F51" s="2">
        <v>-8</v>
      </c>
      <c r="I51" s="1" t="s">
        <v>2</v>
      </c>
    </row>
    <row r="52" spans="1:14">
      <c r="A52">
        <v>2011</v>
      </c>
      <c r="B52" s="7">
        <v>1</v>
      </c>
      <c r="C52" s="2">
        <v>-3</v>
      </c>
      <c r="D52" s="2">
        <v>-27</v>
      </c>
      <c r="E52" s="2">
        <v>-1</v>
      </c>
      <c r="F52" s="2">
        <v>-31</v>
      </c>
      <c r="H52" s="2"/>
      <c r="I52" s="2">
        <v>2010</v>
      </c>
      <c r="J52" s="2">
        <v>2011</v>
      </c>
      <c r="K52" s="2">
        <v>2012</v>
      </c>
      <c r="L52" s="2">
        <v>2013</v>
      </c>
      <c r="M52" s="2">
        <v>2014</v>
      </c>
      <c r="N52" s="2"/>
    </row>
    <row r="53" spans="1:14">
      <c r="B53" s="7">
        <v>2</v>
      </c>
      <c r="C53" s="2">
        <v>11</v>
      </c>
      <c r="D53" s="2">
        <v>1</v>
      </c>
      <c r="E53" s="2">
        <v>2</v>
      </c>
      <c r="F53" s="2">
        <v>14</v>
      </c>
      <c r="H53" s="4">
        <v>1</v>
      </c>
      <c r="I53" s="2">
        <f>F40</f>
        <v>-9</v>
      </c>
      <c r="J53">
        <f>F52</f>
        <v>-31</v>
      </c>
      <c r="K53">
        <f>F64</f>
        <v>-11</v>
      </c>
      <c r="L53">
        <f>F76</f>
        <v>6</v>
      </c>
      <c r="M53">
        <f t="shared" ref="M53:M60" si="22">F88</f>
        <v>5</v>
      </c>
    </row>
    <row r="54" spans="1:14">
      <c r="B54" s="7">
        <v>3</v>
      </c>
      <c r="C54" s="2">
        <v>-2</v>
      </c>
      <c r="D54" s="2">
        <v>-9</v>
      </c>
      <c r="E54" s="2">
        <v>3</v>
      </c>
      <c r="F54" s="2">
        <v>-8</v>
      </c>
      <c r="H54" s="4">
        <v>2</v>
      </c>
      <c r="I54" s="2">
        <f t="shared" ref="I54:I64" si="23">F41</f>
        <v>-3</v>
      </c>
      <c r="J54">
        <f t="shared" ref="J54:J64" si="24">F53</f>
        <v>14</v>
      </c>
      <c r="K54">
        <f t="shared" ref="K54:K64" si="25">F65</f>
        <v>5</v>
      </c>
      <c r="L54">
        <f t="shared" ref="L54:L64" si="26">F77</f>
        <v>-11</v>
      </c>
      <c r="M54">
        <f t="shared" si="22"/>
        <v>8</v>
      </c>
    </row>
    <row r="55" spans="1:14">
      <c r="B55" s="7">
        <v>4</v>
      </c>
      <c r="C55" s="2">
        <v>5</v>
      </c>
      <c r="D55" s="2">
        <v>8</v>
      </c>
      <c r="E55" s="2">
        <v>1</v>
      </c>
      <c r="F55" s="2">
        <v>14</v>
      </c>
      <c r="H55" s="4">
        <v>3</v>
      </c>
      <c r="I55" s="2">
        <f t="shared" si="23"/>
        <v>-32</v>
      </c>
      <c r="J55">
        <f t="shared" si="24"/>
        <v>-8</v>
      </c>
      <c r="K55">
        <f t="shared" si="25"/>
        <v>-2</v>
      </c>
      <c r="L55">
        <f t="shared" si="26"/>
        <v>-18</v>
      </c>
      <c r="M55">
        <f t="shared" si="22"/>
        <v>5</v>
      </c>
    </row>
    <row r="56" spans="1:14">
      <c r="B56" s="7">
        <v>5</v>
      </c>
      <c r="C56" s="2">
        <v>0</v>
      </c>
      <c r="D56" s="2">
        <v>2</v>
      </c>
      <c r="E56" s="2">
        <v>5</v>
      </c>
      <c r="F56" s="2">
        <v>7</v>
      </c>
      <c r="H56" s="4">
        <v>4</v>
      </c>
      <c r="I56" s="2">
        <f t="shared" si="23"/>
        <v>-1</v>
      </c>
      <c r="J56">
        <f t="shared" si="24"/>
        <v>14</v>
      </c>
      <c r="K56">
        <f t="shared" si="25"/>
        <v>-12</v>
      </c>
      <c r="L56">
        <f t="shared" si="26"/>
        <v>-7</v>
      </c>
      <c r="M56">
        <f t="shared" si="22"/>
        <v>15</v>
      </c>
    </row>
    <row r="57" spans="1:14">
      <c r="B57" s="7">
        <v>6</v>
      </c>
      <c r="C57" s="2">
        <v>12</v>
      </c>
      <c r="D57" s="2">
        <v>-20</v>
      </c>
      <c r="E57" s="2">
        <v>2</v>
      </c>
      <c r="F57" s="2">
        <v>-6</v>
      </c>
      <c r="H57" s="4">
        <v>5</v>
      </c>
      <c r="I57" s="2">
        <f t="shared" si="23"/>
        <v>28</v>
      </c>
      <c r="J57">
        <f t="shared" si="24"/>
        <v>7</v>
      </c>
      <c r="K57">
        <f t="shared" si="25"/>
        <v>14</v>
      </c>
      <c r="L57">
        <f t="shared" si="26"/>
        <v>-19</v>
      </c>
      <c r="M57">
        <f t="shared" si="22"/>
        <v>3</v>
      </c>
    </row>
    <row r="58" spans="1:14">
      <c r="B58" s="7">
        <v>7</v>
      </c>
      <c r="C58" s="2">
        <v>7</v>
      </c>
      <c r="D58" s="2">
        <v>-20</v>
      </c>
      <c r="E58" s="2">
        <v>1</v>
      </c>
      <c r="F58" s="2">
        <v>-12</v>
      </c>
      <c r="H58" s="4">
        <v>6</v>
      </c>
      <c r="I58" s="2">
        <f t="shared" si="23"/>
        <v>-22</v>
      </c>
      <c r="J58">
        <f t="shared" si="24"/>
        <v>-6</v>
      </c>
      <c r="K58">
        <f t="shared" si="25"/>
        <v>-10</v>
      </c>
      <c r="L58">
        <f t="shared" si="26"/>
        <v>-8</v>
      </c>
      <c r="M58">
        <f t="shared" si="22"/>
        <v>-13</v>
      </c>
    </row>
    <row r="59" spans="1:14">
      <c r="B59" s="7">
        <v>8</v>
      </c>
      <c r="C59" s="2">
        <v>-1</v>
      </c>
      <c r="D59" s="2">
        <v>-50</v>
      </c>
      <c r="E59" s="2">
        <v>0</v>
      </c>
      <c r="F59" s="2">
        <v>-51</v>
      </c>
      <c r="H59" s="4">
        <v>7</v>
      </c>
      <c r="I59" s="2">
        <f t="shared" si="23"/>
        <v>2</v>
      </c>
      <c r="J59">
        <f t="shared" si="24"/>
        <v>-12</v>
      </c>
      <c r="K59">
        <f t="shared" si="25"/>
        <v>-1</v>
      </c>
      <c r="L59">
        <f t="shared" si="26"/>
        <v>17</v>
      </c>
      <c r="M59">
        <f t="shared" si="22"/>
        <v>-1</v>
      </c>
    </row>
    <row r="60" spans="1:14">
      <c r="B60" s="7">
        <v>9</v>
      </c>
      <c r="C60" s="2">
        <v>9</v>
      </c>
      <c r="D60" s="2">
        <v>-30</v>
      </c>
      <c r="E60" s="2">
        <v>5</v>
      </c>
      <c r="F60" s="2">
        <v>-16</v>
      </c>
      <c r="H60" s="4">
        <v>8</v>
      </c>
      <c r="I60" s="2">
        <f t="shared" si="23"/>
        <v>-37</v>
      </c>
      <c r="J60">
        <f t="shared" si="24"/>
        <v>-51</v>
      </c>
      <c r="K60">
        <f t="shared" si="25"/>
        <v>-33</v>
      </c>
      <c r="L60">
        <f t="shared" si="26"/>
        <v>-47</v>
      </c>
      <c r="M60">
        <f t="shared" si="22"/>
        <v>-31</v>
      </c>
    </row>
    <row r="61" spans="1:14">
      <c r="B61" s="7">
        <v>10</v>
      </c>
      <c r="C61" s="2">
        <v>-7</v>
      </c>
      <c r="D61" s="2">
        <v>5</v>
      </c>
      <c r="E61" s="2">
        <v>4</v>
      </c>
      <c r="F61" s="2">
        <v>2</v>
      </c>
      <c r="H61" s="4">
        <v>9</v>
      </c>
      <c r="I61" s="2">
        <f t="shared" si="23"/>
        <v>-28</v>
      </c>
      <c r="J61">
        <f t="shared" si="24"/>
        <v>-16</v>
      </c>
      <c r="K61">
        <f t="shared" si="25"/>
        <v>-46</v>
      </c>
      <c r="L61">
        <f t="shared" si="26"/>
        <v>-37</v>
      </c>
      <c r="M61">
        <f t="shared" ref="M61:M64" si="27">F96</f>
        <v>-14</v>
      </c>
    </row>
    <row r="62" spans="1:14">
      <c r="B62" s="7">
        <v>11</v>
      </c>
      <c r="C62" s="2">
        <v>-4</v>
      </c>
      <c r="D62" s="2">
        <v>-27</v>
      </c>
      <c r="E62" s="2">
        <v>3</v>
      </c>
      <c r="F62" s="2">
        <v>-28</v>
      </c>
      <c r="H62" s="4">
        <v>10</v>
      </c>
      <c r="I62" s="2">
        <f t="shared" si="23"/>
        <v>-12</v>
      </c>
      <c r="J62">
        <f t="shared" si="24"/>
        <v>2</v>
      </c>
      <c r="K62">
        <f t="shared" si="25"/>
        <v>16</v>
      </c>
      <c r="L62">
        <f t="shared" si="26"/>
        <v>2</v>
      </c>
      <c r="M62">
        <f t="shared" si="27"/>
        <v>9</v>
      </c>
    </row>
    <row r="63" spans="1:14">
      <c r="B63" s="7">
        <v>12</v>
      </c>
      <c r="C63" s="2">
        <v>1</v>
      </c>
      <c r="D63" s="2">
        <v>-8</v>
      </c>
      <c r="E63" s="2">
        <v>-2</v>
      </c>
      <c r="F63" s="2">
        <v>-9</v>
      </c>
      <c r="H63" s="4">
        <v>11</v>
      </c>
      <c r="I63" s="2">
        <f t="shared" si="23"/>
        <v>-3</v>
      </c>
      <c r="J63">
        <f t="shared" si="24"/>
        <v>-28</v>
      </c>
      <c r="K63">
        <f t="shared" si="25"/>
        <v>-16</v>
      </c>
      <c r="L63">
        <f t="shared" si="26"/>
        <v>-5</v>
      </c>
      <c r="M63">
        <f t="shared" si="27"/>
        <v>-36</v>
      </c>
    </row>
    <row r="64" spans="1:14">
      <c r="A64">
        <v>2012</v>
      </c>
      <c r="B64" s="7">
        <v>1</v>
      </c>
      <c r="C64" s="2">
        <v>8</v>
      </c>
      <c r="D64" s="2">
        <v>-22</v>
      </c>
      <c r="E64" s="2">
        <v>3</v>
      </c>
      <c r="F64" s="2">
        <v>-11</v>
      </c>
      <c r="H64" s="4">
        <v>12</v>
      </c>
      <c r="I64" s="2">
        <f t="shared" si="23"/>
        <v>-8</v>
      </c>
      <c r="J64">
        <f t="shared" si="24"/>
        <v>-9</v>
      </c>
      <c r="K64">
        <f t="shared" si="25"/>
        <v>-5</v>
      </c>
      <c r="L64">
        <f t="shared" si="26"/>
        <v>2</v>
      </c>
      <c r="M64">
        <f t="shared" si="27"/>
        <v>-3</v>
      </c>
    </row>
    <row r="65" spans="1:8">
      <c r="B65" s="7">
        <v>2</v>
      </c>
      <c r="C65" s="2">
        <v>6</v>
      </c>
      <c r="D65" s="2">
        <v>-5</v>
      </c>
      <c r="E65" s="2">
        <v>4</v>
      </c>
      <c r="F65" s="2">
        <v>5</v>
      </c>
      <c r="H65" s="5"/>
    </row>
    <row r="66" spans="1:8">
      <c r="B66" s="7">
        <v>3</v>
      </c>
      <c r="C66" s="2">
        <v>-3</v>
      </c>
      <c r="D66" s="2">
        <v>2</v>
      </c>
      <c r="E66" s="2">
        <v>-1</v>
      </c>
      <c r="F66" s="2">
        <v>-2</v>
      </c>
    </row>
    <row r="67" spans="1:8">
      <c r="B67" s="7">
        <v>4</v>
      </c>
      <c r="C67" s="2">
        <v>-1</v>
      </c>
      <c r="D67" s="2">
        <v>-12</v>
      </c>
      <c r="E67" s="2">
        <v>1</v>
      </c>
      <c r="F67" s="2">
        <v>-12</v>
      </c>
    </row>
    <row r="68" spans="1:8">
      <c r="B68" s="7">
        <v>5</v>
      </c>
      <c r="C68" s="2">
        <v>1</v>
      </c>
      <c r="D68" s="2">
        <v>9</v>
      </c>
      <c r="E68" s="2">
        <v>4</v>
      </c>
      <c r="F68" s="2">
        <v>14</v>
      </c>
    </row>
    <row r="69" spans="1:8">
      <c r="B69" s="7">
        <v>6</v>
      </c>
      <c r="C69" s="2">
        <v>2</v>
      </c>
      <c r="D69" s="2">
        <v>-17</v>
      </c>
      <c r="E69" s="2">
        <v>5</v>
      </c>
      <c r="F69" s="2">
        <v>-10</v>
      </c>
    </row>
    <row r="70" spans="1:8">
      <c r="B70" s="7">
        <v>7</v>
      </c>
      <c r="C70" s="2">
        <v>8</v>
      </c>
      <c r="D70" s="2">
        <v>-8</v>
      </c>
      <c r="E70" s="2">
        <v>-1</v>
      </c>
      <c r="F70" s="2">
        <v>-1</v>
      </c>
    </row>
    <row r="71" spans="1:8">
      <c r="B71" s="7">
        <v>8</v>
      </c>
      <c r="C71" s="2">
        <v>3</v>
      </c>
      <c r="D71" s="2">
        <v>-44</v>
      </c>
      <c r="E71" s="2">
        <v>8</v>
      </c>
      <c r="F71" s="2">
        <v>-33</v>
      </c>
    </row>
    <row r="72" spans="1:8">
      <c r="B72" s="7">
        <v>9</v>
      </c>
      <c r="C72" s="2">
        <v>0</v>
      </c>
      <c r="D72" s="2">
        <v>-52</v>
      </c>
      <c r="E72" s="2">
        <v>6</v>
      </c>
      <c r="F72" s="2">
        <v>-46</v>
      </c>
    </row>
    <row r="73" spans="1:8">
      <c r="B73" s="7">
        <v>10</v>
      </c>
      <c r="C73" s="2">
        <v>3</v>
      </c>
      <c r="D73" s="2">
        <v>6</v>
      </c>
      <c r="E73" s="2">
        <v>7</v>
      </c>
      <c r="F73" s="2">
        <v>16</v>
      </c>
    </row>
    <row r="74" spans="1:8">
      <c r="B74" s="7">
        <v>11</v>
      </c>
      <c r="C74" s="2">
        <v>-3</v>
      </c>
      <c r="D74" s="2">
        <v>-14</v>
      </c>
      <c r="E74" s="2">
        <v>1</v>
      </c>
      <c r="F74" s="2">
        <v>-16</v>
      </c>
    </row>
    <row r="75" spans="1:8">
      <c r="B75" s="7">
        <v>12</v>
      </c>
      <c r="C75" s="2">
        <v>-5</v>
      </c>
      <c r="D75" s="2">
        <v>-2</v>
      </c>
      <c r="E75" s="2">
        <v>2</v>
      </c>
      <c r="F75" s="2">
        <v>-5</v>
      </c>
    </row>
    <row r="76" spans="1:8">
      <c r="A76">
        <v>2013</v>
      </c>
      <c r="B76" s="7">
        <v>1</v>
      </c>
      <c r="C76" s="2">
        <v>3</v>
      </c>
      <c r="D76" s="2">
        <v>-4</v>
      </c>
      <c r="E76" s="2">
        <v>7</v>
      </c>
      <c r="F76" s="2">
        <v>6</v>
      </c>
    </row>
    <row r="77" spans="1:8">
      <c r="B77" s="7">
        <v>2</v>
      </c>
      <c r="C77" s="2">
        <v>2</v>
      </c>
      <c r="D77" s="2">
        <v>-15</v>
      </c>
      <c r="E77" s="2">
        <v>2</v>
      </c>
      <c r="F77" s="2">
        <v>-11</v>
      </c>
    </row>
    <row r="78" spans="1:8">
      <c r="B78" s="7">
        <v>3</v>
      </c>
      <c r="C78" s="2">
        <v>-3</v>
      </c>
      <c r="D78" s="2">
        <v>-20</v>
      </c>
      <c r="E78" s="2">
        <v>5</v>
      </c>
      <c r="F78" s="2">
        <v>-18</v>
      </c>
    </row>
    <row r="79" spans="1:8">
      <c r="B79" s="7">
        <v>4</v>
      </c>
      <c r="C79" s="2">
        <v>-7</v>
      </c>
      <c r="D79" s="2">
        <v>-1</v>
      </c>
      <c r="E79" s="2">
        <v>1</v>
      </c>
      <c r="F79" s="2">
        <v>-7</v>
      </c>
    </row>
    <row r="80" spans="1:8">
      <c r="B80" s="7">
        <v>5</v>
      </c>
      <c r="C80" s="2">
        <v>-11</v>
      </c>
      <c r="D80" s="2">
        <v>-14</v>
      </c>
      <c r="E80" s="2">
        <v>6</v>
      </c>
      <c r="F80" s="2">
        <v>-19</v>
      </c>
    </row>
    <row r="81" spans="1:11">
      <c r="B81" s="7">
        <v>6</v>
      </c>
      <c r="C81" s="2">
        <v>12</v>
      </c>
      <c r="D81" s="2">
        <v>-22</v>
      </c>
      <c r="E81" s="2">
        <v>2</v>
      </c>
      <c r="F81" s="2">
        <v>-8</v>
      </c>
    </row>
    <row r="82" spans="1:11">
      <c r="B82" s="7">
        <v>7</v>
      </c>
      <c r="C82" s="2">
        <v>12</v>
      </c>
      <c r="D82" s="2">
        <v>6</v>
      </c>
      <c r="E82" s="2">
        <v>-1</v>
      </c>
      <c r="F82" s="2">
        <v>17</v>
      </c>
    </row>
    <row r="83" spans="1:11">
      <c r="B83" s="7">
        <v>8</v>
      </c>
      <c r="C83" s="2">
        <v>0</v>
      </c>
      <c r="D83" s="2">
        <v>-47</v>
      </c>
      <c r="E83" s="2">
        <v>0</v>
      </c>
      <c r="F83" s="2">
        <v>-47</v>
      </c>
    </row>
    <row r="84" spans="1:11">
      <c r="B84" s="7">
        <v>9</v>
      </c>
      <c r="C84" s="2">
        <v>14</v>
      </c>
      <c r="D84" s="2">
        <v>-51</v>
      </c>
      <c r="E84" s="2">
        <v>0</v>
      </c>
      <c r="F84" s="2">
        <v>-37</v>
      </c>
    </row>
    <row r="85" spans="1:11">
      <c r="B85" s="7">
        <v>10</v>
      </c>
      <c r="C85" s="2">
        <v>2</v>
      </c>
      <c r="D85" s="2">
        <v>-3</v>
      </c>
      <c r="E85" s="2">
        <v>3</v>
      </c>
      <c r="F85" s="2">
        <v>2</v>
      </c>
    </row>
    <row r="86" spans="1:11">
      <c r="B86" s="7">
        <v>11</v>
      </c>
      <c r="C86" s="2">
        <v>7</v>
      </c>
      <c r="D86" s="2">
        <v>-11</v>
      </c>
      <c r="E86" s="2">
        <v>-1</v>
      </c>
      <c r="F86" s="2">
        <v>-5</v>
      </c>
    </row>
    <row r="87" spans="1:11">
      <c r="B87" s="7">
        <v>12</v>
      </c>
      <c r="C87" s="2">
        <v>8</v>
      </c>
      <c r="D87" s="2">
        <v>-8</v>
      </c>
      <c r="E87" s="2">
        <v>2</v>
      </c>
      <c r="F87" s="2">
        <v>2</v>
      </c>
    </row>
    <row r="88" spans="1:11">
      <c r="A88">
        <v>2014</v>
      </c>
      <c r="B88" s="7">
        <v>1</v>
      </c>
      <c r="C88" s="2">
        <v>6</v>
      </c>
      <c r="D88" s="2">
        <v>-8</v>
      </c>
      <c r="E88" s="2">
        <v>7</v>
      </c>
      <c r="F88" s="2">
        <v>5</v>
      </c>
      <c r="H88" s="2"/>
      <c r="I88" s="2"/>
      <c r="J88" s="2"/>
      <c r="K88" s="2"/>
    </row>
    <row r="89" spans="1:11">
      <c r="B89" s="7">
        <v>2</v>
      </c>
      <c r="C89" s="2">
        <v>0</v>
      </c>
      <c r="D89" s="2">
        <v>7</v>
      </c>
      <c r="E89" s="2">
        <v>1</v>
      </c>
      <c r="F89" s="2">
        <v>8</v>
      </c>
      <c r="H89" s="2"/>
      <c r="I89" s="2"/>
      <c r="J89" s="2"/>
      <c r="K89" s="2"/>
    </row>
    <row r="90" spans="1:11">
      <c r="B90" s="7">
        <v>3</v>
      </c>
      <c r="C90" s="2">
        <v>10</v>
      </c>
      <c r="D90" s="2">
        <v>-8</v>
      </c>
      <c r="E90" s="2">
        <v>3</v>
      </c>
      <c r="F90" s="2">
        <v>5</v>
      </c>
      <c r="H90" s="2"/>
      <c r="I90" s="2"/>
      <c r="J90" s="2"/>
      <c r="K90" s="2"/>
    </row>
    <row r="91" spans="1:11">
      <c r="B91" s="7">
        <v>4</v>
      </c>
      <c r="C91" s="2">
        <v>4</v>
      </c>
      <c r="D91" s="2">
        <v>9</v>
      </c>
      <c r="E91" s="2">
        <v>2</v>
      </c>
      <c r="F91" s="2">
        <v>15</v>
      </c>
      <c r="H91" s="2"/>
      <c r="I91" s="2"/>
      <c r="J91" s="2"/>
      <c r="K91" s="2"/>
    </row>
    <row r="92" spans="1:11">
      <c r="B92" s="7">
        <v>5</v>
      </c>
      <c r="C92" s="2">
        <v>7</v>
      </c>
      <c r="D92" s="2">
        <v>-4</v>
      </c>
      <c r="E92" s="2">
        <v>0</v>
      </c>
      <c r="F92" s="2">
        <v>3</v>
      </c>
      <c r="H92" s="2"/>
      <c r="I92" s="2"/>
      <c r="J92" s="2"/>
      <c r="K92" s="2"/>
    </row>
    <row r="93" spans="1:11">
      <c r="B93" s="7">
        <v>6</v>
      </c>
      <c r="C93" s="2">
        <v>-6</v>
      </c>
      <c r="D93" s="2">
        <v>-11</v>
      </c>
      <c r="E93" s="2">
        <v>4</v>
      </c>
      <c r="F93" s="2">
        <v>-13</v>
      </c>
      <c r="H93" s="2"/>
      <c r="I93" s="2"/>
      <c r="J93" s="2"/>
      <c r="K93" s="2"/>
    </row>
    <row r="94" spans="1:11">
      <c r="B94" s="7">
        <v>7</v>
      </c>
      <c r="C94" s="2">
        <v>-1</v>
      </c>
      <c r="D94" s="2">
        <v>-3</v>
      </c>
      <c r="E94" s="2">
        <v>3</v>
      </c>
      <c r="F94" s="2">
        <v>-1</v>
      </c>
      <c r="H94" s="2"/>
      <c r="I94" s="2"/>
      <c r="J94" s="2"/>
      <c r="K94" s="2"/>
    </row>
    <row r="95" spans="1:11">
      <c r="B95" s="7">
        <v>8</v>
      </c>
      <c r="C95" s="2">
        <v>-6</v>
      </c>
      <c r="D95" s="2">
        <v>-29</v>
      </c>
      <c r="E95" s="2">
        <v>4</v>
      </c>
      <c r="F95" s="2">
        <v>-31</v>
      </c>
      <c r="H95" s="2"/>
      <c r="I95" s="2"/>
      <c r="J95" s="2"/>
      <c r="K95" s="2"/>
    </row>
    <row r="96" spans="1:11">
      <c r="B96" s="7">
        <v>9</v>
      </c>
      <c r="C96" s="2">
        <v>2</v>
      </c>
      <c r="D96" s="2">
        <v>-16</v>
      </c>
      <c r="E96" s="2">
        <v>0</v>
      </c>
      <c r="F96" s="2">
        <v>-14</v>
      </c>
    </row>
    <row r="97" spans="2:6">
      <c r="B97" s="7">
        <v>10</v>
      </c>
      <c r="C97" s="2">
        <v>8</v>
      </c>
      <c r="D97" s="2">
        <v>-4</v>
      </c>
      <c r="E97" s="2">
        <v>5</v>
      </c>
      <c r="F97" s="2">
        <v>9</v>
      </c>
    </row>
    <row r="98" spans="2:6">
      <c r="B98" s="7">
        <v>11</v>
      </c>
      <c r="C98" s="2">
        <v>-4</v>
      </c>
      <c r="D98" s="2">
        <v>-29</v>
      </c>
      <c r="E98" s="2">
        <v>-3</v>
      </c>
      <c r="F98" s="2">
        <v>-36</v>
      </c>
    </row>
    <row r="99" spans="2:6">
      <c r="B99" s="7">
        <v>12</v>
      </c>
      <c r="C99" s="2">
        <v>10</v>
      </c>
      <c r="D99" s="2">
        <v>-15</v>
      </c>
      <c r="E99" s="2">
        <v>2</v>
      </c>
      <c r="F99" s="2">
        <v>-3</v>
      </c>
    </row>
  </sheetData>
  <phoneticPr fontId="11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17</vt:i4>
      </vt:variant>
      <vt:variant>
        <vt:lpstr>Kaaviot</vt:lpstr>
      </vt:variant>
      <vt:variant>
        <vt:i4>33</vt:i4>
      </vt:variant>
    </vt:vector>
  </HeadingPairs>
  <TitlesOfParts>
    <vt:vector size="50" baseType="lpstr">
      <vt:lpstr>Taul1</vt:lpstr>
      <vt:lpstr>ely</vt:lpstr>
      <vt:lpstr>Pohj</vt:lpstr>
      <vt:lpstr>KP</vt:lpstr>
      <vt:lpstr>Vsa sk ja Kyrö</vt:lpstr>
      <vt:lpstr>Kla sk</vt:lpstr>
      <vt:lpstr>Prs sk</vt:lpstr>
      <vt:lpstr>Suup rs</vt:lpstr>
      <vt:lpstr>Kaust sk</vt:lpstr>
      <vt:lpstr>sk vrt</vt:lpstr>
      <vt:lpstr>Vsa</vt:lpstr>
      <vt:lpstr>Kla</vt:lpstr>
      <vt:lpstr>Prs</vt:lpstr>
      <vt:lpstr>Mustas.</vt:lpstr>
      <vt:lpstr>maakunnat</vt:lpstr>
      <vt:lpstr>kunnat</vt:lpstr>
      <vt:lpstr>Taul2</vt:lpstr>
      <vt:lpstr>ELY-alue</vt:lpstr>
      <vt:lpstr>maakunnat1</vt:lpstr>
      <vt:lpstr>maakunnat2</vt:lpstr>
      <vt:lpstr>maakunnat3</vt:lpstr>
      <vt:lpstr>maakunnat4</vt:lpstr>
      <vt:lpstr>Pohjanmaa</vt:lpstr>
      <vt:lpstr>PO1</vt:lpstr>
      <vt:lpstr>PO2</vt:lpstr>
      <vt:lpstr>PO3</vt:lpstr>
      <vt:lpstr>PO4</vt:lpstr>
      <vt:lpstr>K-P</vt:lpstr>
      <vt:lpstr>KP1</vt:lpstr>
      <vt:lpstr>KP2</vt:lpstr>
      <vt:lpstr>KP3</vt:lpstr>
      <vt:lpstr>KP4</vt:lpstr>
      <vt:lpstr>EP1</vt:lpstr>
      <vt:lpstr>EP2</vt:lpstr>
      <vt:lpstr>EP3</vt:lpstr>
      <vt:lpstr>EP4</vt:lpstr>
      <vt:lpstr>Vaasan sk ja Kyrönmaa</vt:lpstr>
      <vt:lpstr>Kokkolan sk</vt:lpstr>
      <vt:lpstr>Pietarsaaren sk</vt:lpstr>
      <vt:lpstr>Suupohjan rs</vt:lpstr>
      <vt:lpstr>Kaustisen sk</vt:lpstr>
      <vt:lpstr>seutukunnat1</vt:lpstr>
      <vt:lpstr>seutukunnat2</vt:lpstr>
      <vt:lpstr>seutukunnat3</vt:lpstr>
      <vt:lpstr>Vaasa</vt:lpstr>
      <vt:lpstr>Kokkola</vt:lpstr>
      <vt:lpstr>Mustasaari</vt:lpstr>
      <vt:lpstr>Pietarsaari</vt:lpstr>
      <vt:lpstr>kunnat1</vt:lpstr>
      <vt:lpstr>kunnat2</vt:lpstr>
    </vt:vector>
  </TitlesOfParts>
  <Company>Pohjanmaan TE-keskus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Peltola Olli</dc:creator>
  <cp:lastModifiedBy>Olli Peltola</cp:lastModifiedBy>
  <cp:lastPrinted>2010-09-10T05:12:30Z</cp:lastPrinted>
  <dcterms:created xsi:type="dcterms:W3CDTF">2008-03-28T08:24:02Z</dcterms:created>
  <dcterms:modified xsi:type="dcterms:W3CDTF">2015-01-27T09:35:02Z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PSDescription">
    <vt:lpwstr/>
  </property>
  <property fmtid="{D5CDD505-2E9C-101B-9397-08002B2CF9AE}" pid="3" name="Owner">
    <vt:lpwstr/>
  </property>
  <property fmtid="{D5CDD505-2E9C-101B-9397-08002B2CF9AE}" pid="4" name="Status">
    <vt:lpwstr/>
  </property>
</Properties>
</file>